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37E998C4-C9E5-D4B9-71C8-EB1FF731991C}"/>
  <workbookPr codeName="ЭтаКнига"/>
  <bookViews>
    <workbookView xWindow="0" yWindow="7770" windowWidth="15060" windowHeight="7410" activeTab="10"/>
  </bookViews>
  <sheets>
    <sheet name="ВЗРОСЛЫЕ" sheetId="55" r:id="rId1"/>
    <sheet name="ВЗРОСЛЫЕ ЯНАО" sheetId="70" r:id="rId2"/>
    <sheet name="ЮНИОРЫ" sheetId="60" r:id="rId3"/>
    <sheet name="ЮНИОРЫ ЯНАО" sheetId="71" r:id="rId4"/>
    <sheet name="СПОРТ" sheetId="61" r:id="rId5"/>
    <sheet name="СПОРТ ЯНАО" sheetId="72" r:id="rId6"/>
    <sheet name="ЛЮБИТЕЛИ" sheetId="62" r:id="rId7"/>
    <sheet name="ЛЮБИТЕЛИ ЯНАО" sheetId="73" r:id="rId8"/>
    <sheet name="МАЛЬЧИКИ 1" sheetId="63" r:id="rId9"/>
    <sheet name="МАЛЬЧИКИ 2" sheetId="64" r:id="rId10"/>
    <sheet name="МАЛЬЧИКИ 3" sheetId="65" r:id="rId11"/>
  </sheets>
  <definedNames>
    <definedName name="_xlnm.Print_Area" localSheetId="0">ВЗРОСЛЫЕ!$A$1:$IH$53</definedName>
    <definedName name="_xlnm.Print_Area" localSheetId="1">'ВЗРОСЛЫЕ ЯНАО'!$A$1:$IH$53</definedName>
    <definedName name="_xlnm.Print_Area" localSheetId="6">ЛЮБИТЕЛИ!$A$1:$IF$48</definedName>
    <definedName name="_xlnm.Print_Area" localSheetId="7">'ЛЮБИТЕЛИ ЯНАО'!$A$1:$IF$48</definedName>
    <definedName name="_xlnm.Print_Area" localSheetId="8">'МАЛЬЧИКИ 1'!$A$1:$IB$56</definedName>
    <definedName name="_xlnm.Print_Area" localSheetId="9">'МАЛЬЧИКИ 2'!$A$1:$IB$48</definedName>
    <definedName name="_xlnm.Print_Area" localSheetId="10">'МАЛЬЧИКИ 3'!$A$1:$IJ$54</definedName>
    <definedName name="_xlnm.Print_Area" localSheetId="4">СПОРТ!$A$1:$IF$49</definedName>
    <definedName name="_xlnm.Print_Area" localSheetId="5">'СПОРТ ЯНАО'!$A$1:$IF$49</definedName>
    <definedName name="_xlnm.Print_Area" localSheetId="2">ЮНИОРЫ!$A$1:$IH$58</definedName>
    <definedName name="_xlnm.Print_Area" localSheetId="3">'ЮНИОРЫ ЯНАО'!$A$1:$IH$58</definedName>
  </definedNames>
  <calcPr calcId="145621"/>
  <fileRecoveryPr repairLoad="1"/>
</workbook>
</file>

<file path=xl/calcChain.xml><?xml version="1.0" encoding="utf-8"?>
<calcChain xmlns="http://schemas.openxmlformats.org/spreadsheetml/2006/main">
  <c r="IQ15" i="73" l="1"/>
  <c r="IP15" i="73"/>
  <c r="IO15" i="73"/>
  <c r="IN15" i="73"/>
  <c r="IM15" i="73"/>
  <c r="IL15" i="73"/>
  <c r="IK15" i="73"/>
  <c r="IJ15" i="73"/>
  <c r="II15" i="73"/>
  <c r="IH15" i="73"/>
  <c r="IG15" i="73"/>
  <c r="IF15" i="73"/>
  <c r="IE15" i="73"/>
  <c r="ID15" i="73"/>
  <c r="IC15" i="73"/>
  <c r="IB15" i="73"/>
  <c r="IA15" i="73"/>
  <c r="HZ15" i="73"/>
  <c r="HY15" i="73"/>
  <c r="HX15" i="73"/>
  <c r="HW15" i="73"/>
  <c r="HV15" i="73"/>
  <c r="IR15" i="73" s="1"/>
  <c r="HT15" i="73"/>
  <c r="HS15" i="73"/>
  <c r="HR15" i="73"/>
  <c r="HQ15" i="73"/>
  <c r="HP15" i="73"/>
  <c r="HO15" i="73"/>
  <c r="HN15" i="73"/>
  <c r="HM15" i="73"/>
  <c r="HL15" i="73"/>
  <c r="HK15" i="73"/>
  <c r="HJ15" i="73"/>
  <c r="HI15" i="73"/>
  <c r="HH15" i="73"/>
  <c r="HG15" i="73"/>
  <c r="HF15" i="73"/>
  <c r="HE15" i="73"/>
  <c r="HD15" i="73"/>
  <c r="HC15" i="73"/>
  <c r="HB15" i="73"/>
  <c r="HA15" i="73"/>
  <c r="GZ15" i="73"/>
  <c r="GY15" i="73"/>
  <c r="HU15" i="73" s="1"/>
  <c r="GW15" i="73"/>
  <c r="GV15" i="73"/>
  <c r="GU15" i="73"/>
  <c r="GT15" i="73"/>
  <c r="GS15" i="73"/>
  <c r="GR15" i="73"/>
  <c r="GQ15" i="73"/>
  <c r="GP15" i="73"/>
  <c r="GO15" i="73"/>
  <c r="GN15" i="73"/>
  <c r="GM15" i="73"/>
  <c r="GL15" i="73"/>
  <c r="GK15" i="73"/>
  <c r="GJ15" i="73"/>
  <c r="GI15" i="73"/>
  <c r="GH15" i="73"/>
  <c r="GG15" i="73"/>
  <c r="GF15" i="73"/>
  <c r="GE15" i="73"/>
  <c r="GD15" i="73"/>
  <c r="GC15" i="73"/>
  <c r="GB15" i="73"/>
  <c r="GX15" i="73" s="1"/>
  <c r="FZ15" i="73"/>
  <c r="FY15" i="73"/>
  <c r="FX15" i="73"/>
  <c r="FW15" i="73"/>
  <c r="FV15" i="73"/>
  <c r="FU15" i="73"/>
  <c r="FT15" i="73"/>
  <c r="FS15" i="73"/>
  <c r="FR15" i="73"/>
  <c r="FQ15" i="73"/>
  <c r="FP15" i="73"/>
  <c r="FO15" i="73"/>
  <c r="FN15" i="73"/>
  <c r="FM15" i="73"/>
  <c r="FL15" i="73"/>
  <c r="FK15" i="73"/>
  <c r="FJ15" i="73"/>
  <c r="FI15" i="73"/>
  <c r="FH15" i="73"/>
  <c r="FG15" i="73"/>
  <c r="FF15" i="73"/>
  <c r="FE15" i="73"/>
  <c r="GA15" i="73" s="1"/>
  <c r="EU15" i="73"/>
  <c r="ET15" i="73"/>
  <c r="EW15" i="73" s="1"/>
  <c r="EZ15" i="73" s="1"/>
  <c r="EQ15" i="73"/>
  <c r="EP15" i="73"/>
  <c r="EO15" i="73"/>
  <c r="EN15" i="73"/>
  <c r="EM15" i="73"/>
  <c r="EL15" i="73"/>
  <c r="EK15" i="73"/>
  <c r="EJ15" i="73"/>
  <c r="EI15" i="73"/>
  <c r="EH15" i="73"/>
  <c r="EG15" i="73"/>
  <c r="EF15" i="73"/>
  <c r="EE15" i="73"/>
  <c r="ED15" i="73"/>
  <c r="EC15" i="73"/>
  <c r="EB15" i="73"/>
  <c r="EA15" i="73"/>
  <c r="DZ15" i="73"/>
  <c r="DY15" i="73"/>
  <c r="DX15" i="73"/>
  <c r="DW15" i="73"/>
  <c r="DV15" i="73"/>
  <c r="DU15" i="73"/>
  <c r="DT15" i="73"/>
  <c r="DS15" i="73"/>
  <c r="DR15" i="73"/>
  <c r="DQ15" i="73"/>
  <c r="DP15" i="73"/>
  <c r="DO15" i="73"/>
  <c r="DN15" i="73"/>
  <c r="DM15" i="73"/>
  <c r="DL15" i="73"/>
  <c r="DK15" i="73"/>
  <c r="DJ15" i="73"/>
  <c r="DI15" i="73"/>
  <c r="DH15" i="73"/>
  <c r="DG15" i="73"/>
  <c r="DF15" i="73"/>
  <c r="DE15" i="73"/>
  <c r="DD15" i="73"/>
  <c r="DC15" i="73"/>
  <c r="DB15" i="73"/>
  <c r="ER15" i="73" s="1"/>
  <c r="CZ15" i="73"/>
  <c r="CY15" i="73"/>
  <c r="CX15" i="73"/>
  <c r="CW15" i="73"/>
  <c r="CV15" i="73"/>
  <c r="CU15" i="73"/>
  <c r="CT15" i="73"/>
  <c r="CS15" i="73"/>
  <c r="CR15" i="73"/>
  <c r="CQ15" i="73"/>
  <c r="CP15" i="73"/>
  <c r="CO15" i="73"/>
  <c r="CN15" i="73"/>
  <c r="CM15" i="73"/>
  <c r="CL15" i="73"/>
  <c r="CK15" i="73"/>
  <c r="CJ15" i="73"/>
  <c r="CI15" i="73"/>
  <c r="CH15" i="73"/>
  <c r="CG15" i="73"/>
  <c r="CF15" i="73"/>
  <c r="CE15" i="73"/>
  <c r="CD15" i="73"/>
  <c r="CC15" i="73"/>
  <c r="CB15" i="73"/>
  <c r="CA15" i="73"/>
  <c r="BZ15" i="73"/>
  <c r="BY15" i="73"/>
  <c r="BX15" i="73"/>
  <c r="BW15" i="73"/>
  <c r="BV15" i="73"/>
  <c r="BU15" i="73"/>
  <c r="BT15" i="73"/>
  <c r="BS15" i="73"/>
  <c r="BR15" i="73"/>
  <c r="BQ15" i="73"/>
  <c r="BP15" i="73"/>
  <c r="BO15" i="73"/>
  <c r="BN15" i="73"/>
  <c r="BM15" i="73"/>
  <c r="BL15" i="73"/>
  <c r="BK15" i="73"/>
  <c r="DA15" i="73" s="1"/>
  <c r="BI15" i="73"/>
  <c r="BH15" i="73"/>
  <c r="BG15" i="73"/>
  <c r="BF15" i="73"/>
  <c r="BE15" i="73"/>
  <c r="BD15" i="73"/>
  <c r="BC15" i="73"/>
  <c r="BB15" i="73"/>
  <c r="BA15" i="73"/>
  <c r="AZ15" i="73"/>
  <c r="AY15" i="73"/>
  <c r="AX15" i="73"/>
  <c r="AW15" i="73"/>
  <c r="AV15" i="73"/>
  <c r="AU15" i="73"/>
  <c r="AT15" i="73"/>
  <c r="AS15" i="73"/>
  <c r="AR15" i="73"/>
  <c r="AQ15" i="73"/>
  <c r="AP15" i="73"/>
  <c r="AO15" i="73"/>
  <c r="AN15" i="73"/>
  <c r="BJ15" i="73" s="1"/>
  <c r="AL15" i="73"/>
  <c r="AK15" i="73"/>
  <c r="AJ15" i="73"/>
  <c r="AI15" i="73"/>
  <c r="AH15" i="73"/>
  <c r="AG15" i="73"/>
  <c r="AF15" i="73"/>
  <c r="AE15" i="73"/>
  <c r="AD15" i="73"/>
  <c r="AC15" i="73"/>
  <c r="AB15" i="73"/>
  <c r="AA15" i="73"/>
  <c r="Z15" i="73"/>
  <c r="Y15" i="73"/>
  <c r="X15" i="73"/>
  <c r="W15" i="73"/>
  <c r="V15" i="73"/>
  <c r="U15" i="73"/>
  <c r="T15" i="73"/>
  <c r="S15" i="73"/>
  <c r="R15" i="73"/>
  <c r="Q15" i="73"/>
  <c r="AM15" i="73" s="1"/>
  <c r="N15" i="73"/>
  <c r="M15" i="73"/>
  <c r="EX15" i="73" s="1"/>
  <c r="IQ14" i="73"/>
  <c r="IP14" i="73"/>
  <c r="IO14" i="73"/>
  <c r="IN14" i="73"/>
  <c r="IM14" i="73"/>
  <c r="IL14" i="73"/>
  <c r="IK14" i="73"/>
  <c r="IJ14" i="73"/>
  <c r="II14" i="73"/>
  <c r="IH14" i="73"/>
  <c r="IG14" i="73"/>
  <c r="IF14" i="73"/>
  <c r="IE14" i="73"/>
  <c r="ID14" i="73"/>
  <c r="IC14" i="73"/>
  <c r="IB14" i="73"/>
  <c r="IA14" i="73"/>
  <c r="HZ14" i="73"/>
  <c r="HY14" i="73"/>
  <c r="HX14" i="73"/>
  <c r="HW14" i="73"/>
  <c r="HV14" i="73"/>
  <c r="IR14" i="73" s="1"/>
  <c r="HT14" i="73"/>
  <c r="HS14" i="73"/>
  <c r="HR14" i="73"/>
  <c r="HQ14" i="73"/>
  <c r="HP14" i="73"/>
  <c r="HO14" i="73"/>
  <c r="HN14" i="73"/>
  <c r="HM14" i="73"/>
  <c r="HL14" i="73"/>
  <c r="HK14" i="73"/>
  <c r="HJ14" i="73"/>
  <c r="HI14" i="73"/>
  <c r="HH14" i="73"/>
  <c r="HG14" i="73"/>
  <c r="HF14" i="73"/>
  <c r="HE14" i="73"/>
  <c r="HD14" i="73"/>
  <c r="HC14" i="73"/>
  <c r="HB14" i="73"/>
  <c r="HA14" i="73"/>
  <c r="GZ14" i="73"/>
  <c r="GY14" i="73"/>
  <c r="HU14" i="73" s="1"/>
  <c r="GW14" i="73"/>
  <c r="GV14" i="73"/>
  <c r="GU14" i="73"/>
  <c r="GT14" i="73"/>
  <c r="GS14" i="73"/>
  <c r="GR14" i="73"/>
  <c r="GQ14" i="73"/>
  <c r="GP14" i="73"/>
  <c r="GO14" i="73"/>
  <c r="GN14" i="73"/>
  <c r="GM14" i="73"/>
  <c r="GL14" i="73"/>
  <c r="GK14" i="73"/>
  <c r="GJ14" i="73"/>
  <c r="GI14" i="73"/>
  <c r="GH14" i="73"/>
  <c r="GG14" i="73"/>
  <c r="GF14" i="73"/>
  <c r="GE14" i="73"/>
  <c r="GD14" i="73"/>
  <c r="GC14" i="73"/>
  <c r="GB14" i="73"/>
  <c r="GX14" i="73" s="1"/>
  <c r="FZ14" i="73"/>
  <c r="FY14" i="73"/>
  <c r="FX14" i="73"/>
  <c r="FW14" i="73"/>
  <c r="FV14" i="73"/>
  <c r="FU14" i="73"/>
  <c r="FT14" i="73"/>
  <c r="FS14" i="73"/>
  <c r="FR14" i="73"/>
  <c r="FQ14" i="73"/>
  <c r="FP14" i="73"/>
  <c r="FO14" i="73"/>
  <c r="FN14" i="73"/>
  <c r="FM14" i="73"/>
  <c r="FL14" i="73"/>
  <c r="FK14" i="73"/>
  <c r="FJ14" i="73"/>
  <c r="FI14" i="73"/>
  <c r="FH14" i="73"/>
  <c r="FG14" i="73"/>
  <c r="FF14" i="73"/>
  <c r="FE14" i="73"/>
  <c r="GA14" i="73" s="1"/>
  <c r="EU14" i="73"/>
  <c r="ET14" i="73"/>
  <c r="EW14" i="73" s="1"/>
  <c r="EZ14" i="73" s="1"/>
  <c r="EQ14" i="73"/>
  <c r="EP14" i="73"/>
  <c r="EO14" i="73"/>
  <c r="EN14" i="73"/>
  <c r="EM14" i="73"/>
  <c r="EL14" i="73"/>
  <c r="EK14" i="73"/>
  <c r="EJ14" i="73"/>
  <c r="EI14" i="73"/>
  <c r="EH14" i="73"/>
  <c r="EG14" i="73"/>
  <c r="EF14" i="73"/>
  <c r="EE14" i="73"/>
  <c r="ED14" i="73"/>
  <c r="EC14" i="73"/>
  <c r="EB14" i="73"/>
  <c r="EA14" i="73"/>
  <c r="DZ14" i="73"/>
  <c r="DY14" i="73"/>
  <c r="DX14" i="73"/>
  <c r="DW14" i="73"/>
  <c r="DV14" i="73"/>
  <c r="DU14" i="73"/>
  <c r="DT14" i="73"/>
  <c r="DS14" i="73"/>
  <c r="DR14" i="73"/>
  <c r="DQ14" i="73"/>
  <c r="DP14" i="73"/>
  <c r="DO14" i="73"/>
  <c r="DN14" i="73"/>
  <c r="DM14" i="73"/>
  <c r="DL14" i="73"/>
  <c r="DK14" i="73"/>
  <c r="DJ14" i="73"/>
  <c r="DI14" i="73"/>
  <c r="DH14" i="73"/>
  <c r="DG14" i="73"/>
  <c r="DF14" i="73"/>
  <c r="DE14" i="73"/>
  <c r="DD14" i="73"/>
  <c r="DC14" i="73"/>
  <c r="DB14" i="73"/>
  <c r="ER14" i="73" s="1"/>
  <c r="CZ14" i="73"/>
  <c r="CY14" i="73"/>
  <c r="CX14" i="73"/>
  <c r="CW14" i="73"/>
  <c r="CV14" i="73"/>
  <c r="CU14" i="73"/>
  <c r="CT14" i="73"/>
  <c r="CS14" i="73"/>
  <c r="CR14" i="73"/>
  <c r="CQ14" i="73"/>
  <c r="CP14" i="73"/>
  <c r="CO14" i="73"/>
  <c r="CN14" i="73"/>
  <c r="CM14" i="73"/>
  <c r="CL14" i="73"/>
  <c r="CK14" i="73"/>
  <c r="CJ14" i="73"/>
  <c r="CI14" i="73"/>
  <c r="CH14" i="73"/>
  <c r="CG14" i="73"/>
  <c r="CF14" i="73"/>
  <c r="CE14" i="73"/>
  <c r="CD14" i="73"/>
  <c r="CC14" i="73"/>
  <c r="CB14" i="73"/>
  <c r="CA14" i="73"/>
  <c r="BZ14" i="73"/>
  <c r="BY14" i="73"/>
  <c r="BX14" i="73"/>
  <c r="BW14" i="73"/>
  <c r="BV14" i="73"/>
  <c r="BU14" i="73"/>
  <c r="BT14" i="73"/>
  <c r="BS14" i="73"/>
  <c r="BR14" i="73"/>
  <c r="BQ14" i="73"/>
  <c r="BP14" i="73"/>
  <c r="BO14" i="73"/>
  <c r="BN14" i="73"/>
  <c r="BM14" i="73"/>
  <c r="BL14" i="73"/>
  <c r="BK14" i="73"/>
  <c r="DA14" i="73" s="1"/>
  <c r="BI14" i="73"/>
  <c r="BH14" i="73"/>
  <c r="BG14" i="73"/>
  <c r="BF14" i="73"/>
  <c r="BE14" i="73"/>
  <c r="BD14" i="73"/>
  <c r="BC14" i="73"/>
  <c r="BB14" i="73"/>
  <c r="BA14" i="73"/>
  <c r="AZ14" i="73"/>
  <c r="AY14" i="73"/>
  <c r="AX14" i="73"/>
  <c r="AW14" i="73"/>
  <c r="AV14" i="73"/>
  <c r="AU14" i="73"/>
  <c r="AT14" i="73"/>
  <c r="AS14" i="73"/>
  <c r="AR14" i="73"/>
  <c r="AQ14" i="73"/>
  <c r="AP14" i="73"/>
  <c r="AO14" i="73"/>
  <c r="AN14" i="73"/>
  <c r="BJ14" i="73" s="1"/>
  <c r="AL14" i="73"/>
  <c r="AK14" i="73"/>
  <c r="AJ14" i="73"/>
  <c r="AI14" i="73"/>
  <c r="AH14" i="73"/>
  <c r="AG14" i="73"/>
  <c r="AF14" i="73"/>
  <c r="AE14" i="73"/>
  <c r="AD14" i="73"/>
  <c r="AC14" i="73"/>
  <c r="AB14" i="73"/>
  <c r="AA14" i="73"/>
  <c r="Z14" i="73"/>
  <c r="Y14" i="73"/>
  <c r="X14" i="73"/>
  <c r="W14" i="73"/>
  <c r="V14" i="73"/>
  <c r="U14" i="73"/>
  <c r="T14" i="73"/>
  <c r="S14" i="73"/>
  <c r="R14" i="73"/>
  <c r="Q14" i="73"/>
  <c r="AM14" i="73" s="1"/>
  <c r="N14" i="73"/>
  <c r="M14" i="73"/>
  <c r="EX14" i="73" s="1"/>
  <c r="IQ13" i="73"/>
  <c r="IP13" i="73"/>
  <c r="IO13" i="73"/>
  <c r="IN13" i="73"/>
  <c r="IM13" i="73"/>
  <c r="IL13" i="73"/>
  <c r="IK13" i="73"/>
  <c r="IJ13" i="73"/>
  <c r="II13" i="73"/>
  <c r="IH13" i="73"/>
  <c r="IG13" i="73"/>
  <c r="IF13" i="73"/>
  <c r="IE13" i="73"/>
  <c r="ID13" i="73"/>
  <c r="IC13" i="73"/>
  <c r="IB13" i="73"/>
  <c r="IA13" i="73"/>
  <c r="HZ13" i="73"/>
  <c r="HY13" i="73"/>
  <c r="HX13" i="73"/>
  <c r="HW13" i="73"/>
  <c r="HV13" i="73"/>
  <c r="IR13" i="73" s="1"/>
  <c r="HT13" i="73"/>
  <c r="HS13" i="73"/>
  <c r="HR13" i="73"/>
  <c r="HQ13" i="73"/>
  <c r="HP13" i="73"/>
  <c r="HO13" i="73"/>
  <c r="HN13" i="73"/>
  <c r="HM13" i="73"/>
  <c r="HL13" i="73"/>
  <c r="HK13" i="73"/>
  <c r="HJ13" i="73"/>
  <c r="HI13" i="73"/>
  <c r="HH13" i="73"/>
  <c r="HG13" i="73"/>
  <c r="HF13" i="73"/>
  <c r="HE13" i="73"/>
  <c r="HD13" i="73"/>
  <c r="HC13" i="73"/>
  <c r="HB13" i="73"/>
  <c r="HA13" i="73"/>
  <c r="GZ13" i="73"/>
  <c r="GY13" i="73"/>
  <c r="HU13" i="73" s="1"/>
  <c r="GW13" i="73"/>
  <c r="GV13" i="73"/>
  <c r="GU13" i="73"/>
  <c r="GT13" i="73"/>
  <c r="GS13" i="73"/>
  <c r="GR13" i="73"/>
  <c r="GQ13" i="73"/>
  <c r="GP13" i="73"/>
  <c r="GO13" i="73"/>
  <c r="GN13" i="73"/>
  <c r="GM13" i="73"/>
  <c r="GL13" i="73"/>
  <c r="GK13" i="73"/>
  <c r="GJ13" i="73"/>
  <c r="GI13" i="73"/>
  <c r="GH13" i="73"/>
  <c r="GG13" i="73"/>
  <c r="GF13" i="73"/>
  <c r="GE13" i="73"/>
  <c r="GD13" i="73"/>
  <c r="GC13" i="73"/>
  <c r="GB13" i="73"/>
  <c r="GX13" i="73" s="1"/>
  <c r="FZ13" i="73"/>
  <c r="FY13" i="73"/>
  <c r="FX13" i="73"/>
  <c r="FW13" i="73"/>
  <c r="FV13" i="73"/>
  <c r="FU13" i="73"/>
  <c r="FT13" i="73"/>
  <c r="FS13" i="73"/>
  <c r="FR13" i="73"/>
  <c r="FQ13" i="73"/>
  <c r="FP13" i="73"/>
  <c r="FO13" i="73"/>
  <c r="FN13" i="73"/>
  <c r="FM13" i="73"/>
  <c r="FL13" i="73"/>
  <c r="FK13" i="73"/>
  <c r="FJ13" i="73"/>
  <c r="FI13" i="73"/>
  <c r="FH13" i="73"/>
  <c r="FG13" i="73"/>
  <c r="FF13" i="73"/>
  <c r="FE13" i="73"/>
  <c r="GA13" i="73" s="1"/>
  <c r="EU13" i="73"/>
  <c r="ET13" i="73"/>
  <c r="EW13" i="73" s="1"/>
  <c r="EZ13" i="73" s="1"/>
  <c r="EQ13" i="73"/>
  <c r="EP13" i="73"/>
  <c r="EO13" i="73"/>
  <c r="EN13" i="73"/>
  <c r="EM13" i="73"/>
  <c r="EL13" i="73"/>
  <c r="EK13" i="73"/>
  <c r="EJ13" i="73"/>
  <c r="EI13" i="73"/>
  <c r="EH13" i="73"/>
  <c r="EG13" i="73"/>
  <c r="EF13" i="73"/>
  <c r="EE13" i="73"/>
  <c r="ED13" i="73"/>
  <c r="EC13" i="73"/>
  <c r="EB13" i="73"/>
  <c r="EA13" i="73"/>
  <c r="DZ13" i="73"/>
  <c r="DY13" i="73"/>
  <c r="DX13" i="73"/>
  <c r="DW13" i="73"/>
  <c r="DV13" i="73"/>
  <c r="DU13" i="73"/>
  <c r="DT13" i="73"/>
  <c r="DS13" i="73"/>
  <c r="DR13" i="73"/>
  <c r="DQ13" i="73"/>
  <c r="DP13" i="73"/>
  <c r="DO13" i="73"/>
  <c r="DN13" i="73"/>
  <c r="DM13" i="73"/>
  <c r="DL13" i="73"/>
  <c r="DK13" i="73"/>
  <c r="DJ13" i="73"/>
  <c r="DI13" i="73"/>
  <c r="DH13" i="73"/>
  <c r="DG13" i="73"/>
  <c r="DF13" i="73"/>
  <c r="DE13" i="73"/>
  <c r="DD13" i="73"/>
  <c r="DC13" i="73"/>
  <c r="DB13" i="73"/>
  <c r="ER13" i="73" s="1"/>
  <c r="CZ13" i="73"/>
  <c r="CY13" i="73"/>
  <c r="CX13" i="73"/>
  <c r="CW13" i="73"/>
  <c r="CV13" i="73"/>
  <c r="CU13" i="73"/>
  <c r="CT13" i="73"/>
  <c r="CS13" i="73"/>
  <c r="CR13" i="73"/>
  <c r="CQ13" i="73"/>
  <c r="CP13" i="73"/>
  <c r="CO13" i="73"/>
  <c r="CN13" i="73"/>
  <c r="CM13" i="73"/>
  <c r="CL13" i="73"/>
  <c r="CK13" i="73"/>
  <c r="CJ13" i="73"/>
  <c r="CI13" i="73"/>
  <c r="CH13" i="73"/>
  <c r="CG13" i="73"/>
  <c r="CF13" i="73"/>
  <c r="CE13" i="73"/>
  <c r="CD13" i="73"/>
  <c r="CC13" i="73"/>
  <c r="CB13" i="73"/>
  <c r="CA13" i="73"/>
  <c r="BZ13" i="73"/>
  <c r="BY13" i="73"/>
  <c r="BX13" i="73"/>
  <c r="BW13" i="73"/>
  <c r="BV13" i="73"/>
  <c r="BU13" i="73"/>
  <c r="BT13" i="73"/>
  <c r="BS13" i="73"/>
  <c r="BR13" i="73"/>
  <c r="BQ13" i="73"/>
  <c r="BP13" i="73"/>
  <c r="BO13" i="73"/>
  <c r="BN13" i="73"/>
  <c r="BM13" i="73"/>
  <c r="BL13" i="73"/>
  <c r="BK13" i="73"/>
  <c r="DA13" i="73" s="1"/>
  <c r="BI13" i="73"/>
  <c r="BH13" i="73"/>
  <c r="BG13" i="73"/>
  <c r="BF13" i="73"/>
  <c r="BE13" i="73"/>
  <c r="BD13" i="73"/>
  <c r="BC13" i="73"/>
  <c r="BB13" i="73"/>
  <c r="BA13" i="73"/>
  <c r="AZ13" i="73"/>
  <c r="AY13" i="73"/>
  <c r="AX13" i="73"/>
  <c r="AW13" i="73"/>
  <c r="AV13" i="73"/>
  <c r="AU13" i="73"/>
  <c r="AT13" i="73"/>
  <c r="AS13" i="73"/>
  <c r="AR13" i="73"/>
  <c r="AQ13" i="73"/>
  <c r="AP13" i="73"/>
  <c r="AO13" i="73"/>
  <c r="AN13" i="73"/>
  <c r="BJ13" i="73" s="1"/>
  <c r="AL13" i="73"/>
  <c r="AK13" i="73"/>
  <c r="AJ13" i="73"/>
  <c r="AI13" i="73"/>
  <c r="AH13" i="73"/>
  <c r="AG13" i="73"/>
  <c r="AF13" i="73"/>
  <c r="AE13" i="73"/>
  <c r="AD13" i="73"/>
  <c r="AC13" i="73"/>
  <c r="AB13" i="73"/>
  <c r="AA13" i="73"/>
  <c r="Z13" i="73"/>
  <c r="Y13" i="73"/>
  <c r="X13" i="73"/>
  <c r="W13" i="73"/>
  <c r="V13" i="73"/>
  <c r="U13" i="73"/>
  <c r="T13" i="73"/>
  <c r="S13" i="73"/>
  <c r="R13" i="73"/>
  <c r="Q13" i="73"/>
  <c r="AM13" i="73" s="1"/>
  <c r="N13" i="73"/>
  <c r="M13" i="73"/>
  <c r="EY13" i="73" s="1"/>
  <c r="IQ12" i="73"/>
  <c r="IP12" i="73"/>
  <c r="IO12" i="73"/>
  <c r="IN12" i="73"/>
  <c r="IM12" i="73"/>
  <c r="IL12" i="73"/>
  <c r="IK12" i="73"/>
  <c r="IJ12" i="73"/>
  <c r="II12" i="73"/>
  <c r="IH12" i="73"/>
  <c r="IG12" i="73"/>
  <c r="IF12" i="73"/>
  <c r="IE12" i="73"/>
  <c r="ID12" i="73"/>
  <c r="IC12" i="73"/>
  <c r="IB12" i="73"/>
  <c r="IA12" i="73"/>
  <c r="HZ12" i="73"/>
  <c r="HY12" i="73"/>
  <c r="HX12" i="73"/>
  <c r="HW12" i="73"/>
  <c r="HV12" i="73"/>
  <c r="IR12" i="73" s="1"/>
  <c r="HT12" i="73"/>
  <c r="HS12" i="73"/>
  <c r="HR12" i="73"/>
  <c r="HQ12" i="73"/>
  <c r="HP12" i="73"/>
  <c r="HO12" i="73"/>
  <c r="HN12" i="73"/>
  <c r="HM12" i="73"/>
  <c r="HL12" i="73"/>
  <c r="HK12" i="73"/>
  <c r="HJ12" i="73"/>
  <c r="HI12" i="73"/>
  <c r="HH12" i="73"/>
  <c r="HG12" i="73"/>
  <c r="HF12" i="73"/>
  <c r="HE12" i="73"/>
  <c r="HD12" i="73"/>
  <c r="HC12" i="73"/>
  <c r="HB12" i="73"/>
  <c r="HA12" i="73"/>
  <c r="GZ12" i="73"/>
  <c r="GY12" i="73"/>
  <c r="HU12" i="73" s="1"/>
  <c r="GW12" i="73"/>
  <c r="GV12" i="73"/>
  <c r="GU12" i="73"/>
  <c r="GT12" i="73"/>
  <c r="GS12" i="73"/>
  <c r="GR12" i="73"/>
  <c r="GQ12" i="73"/>
  <c r="GP12" i="73"/>
  <c r="GO12" i="73"/>
  <c r="GN12" i="73"/>
  <c r="GM12" i="73"/>
  <c r="GL12" i="73"/>
  <c r="GK12" i="73"/>
  <c r="GJ12" i="73"/>
  <c r="GI12" i="73"/>
  <c r="GH12" i="73"/>
  <c r="GG12" i="73"/>
  <c r="GF12" i="73"/>
  <c r="GE12" i="73"/>
  <c r="GD12" i="73"/>
  <c r="GC12" i="73"/>
  <c r="GB12" i="73"/>
  <c r="GX12" i="73" s="1"/>
  <c r="FZ12" i="73"/>
  <c r="FY12" i="73"/>
  <c r="FX12" i="73"/>
  <c r="FW12" i="73"/>
  <c r="FV12" i="73"/>
  <c r="FU12" i="73"/>
  <c r="FT12" i="73"/>
  <c r="FS12" i="73"/>
  <c r="FR12" i="73"/>
  <c r="FQ12" i="73"/>
  <c r="FP12" i="73"/>
  <c r="FO12" i="73"/>
  <c r="FN12" i="73"/>
  <c r="FM12" i="73"/>
  <c r="FL12" i="73"/>
  <c r="FK12" i="73"/>
  <c r="FJ12" i="73"/>
  <c r="FI12" i="73"/>
  <c r="FH12" i="73"/>
  <c r="FG12" i="73"/>
  <c r="FF12" i="73"/>
  <c r="FE12" i="73"/>
  <c r="GA12" i="73" s="1"/>
  <c r="EU12" i="73"/>
  <c r="ET12" i="73"/>
  <c r="EW12" i="73" s="1"/>
  <c r="EZ12" i="73" s="1"/>
  <c r="EQ12" i="73"/>
  <c r="EP12" i="73"/>
  <c r="EO12" i="73"/>
  <c r="EN12" i="73"/>
  <c r="EM12" i="73"/>
  <c r="EL12" i="73"/>
  <c r="EK12" i="73"/>
  <c r="EJ12" i="73"/>
  <c r="EI12" i="73"/>
  <c r="EH12" i="73"/>
  <c r="EG12" i="73"/>
  <c r="EF12" i="73"/>
  <c r="EE12" i="73"/>
  <c r="ED12" i="73"/>
  <c r="EC12" i="73"/>
  <c r="EB12" i="73"/>
  <c r="EA12" i="73"/>
  <c r="DZ12" i="73"/>
  <c r="DY12" i="73"/>
  <c r="DX12" i="73"/>
  <c r="DW12" i="73"/>
  <c r="DV12" i="73"/>
  <c r="DU12" i="73"/>
  <c r="DT12" i="73"/>
  <c r="DS12" i="73"/>
  <c r="DR12" i="73"/>
  <c r="DQ12" i="73"/>
  <c r="DP12" i="73"/>
  <c r="DO12" i="73"/>
  <c r="DN12" i="73"/>
  <c r="DM12" i="73"/>
  <c r="DL12" i="73"/>
  <c r="DK12" i="73"/>
  <c r="DJ12" i="73"/>
  <c r="DI12" i="73"/>
  <c r="DH12" i="73"/>
  <c r="DG12" i="73"/>
  <c r="DF12" i="73"/>
  <c r="DE12" i="73"/>
  <c r="DD12" i="73"/>
  <c r="DC12" i="73"/>
  <c r="DB12" i="73"/>
  <c r="ER12" i="73" s="1"/>
  <c r="CZ12" i="73"/>
  <c r="CY12" i="73"/>
  <c r="CX12" i="73"/>
  <c r="CW12" i="73"/>
  <c r="CV12" i="73"/>
  <c r="CU12" i="73"/>
  <c r="CT12" i="73"/>
  <c r="CS12" i="73"/>
  <c r="CR12" i="73"/>
  <c r="CQ12" i="73"/>
  <c r="CP12" i="73"/>
  <c r="CO12" i="73"/>
  <c r="CN12" i="73"/>
  <c r="CM12" i="73"/>
  <c r="CL12" i="73"/>
  <c r="CK12" i="73"/>
  <c r="CJ12" i="73"/>
  <c r="CI12" i="73"/>
  <c r="CH12" i="73"/>
  <c r="CG12" i="73"/>
  <c r="CF12" i="73"/>
  <c r="CE12" i="73"/>
  <c r="CD12" i="73"/>
  <c r="CC12" i="73"/>
  <c r="CB12" i="73"/>
  <c r="CA12" i="73"/>
  <c r="BZ12" i="73"/>
  <c r="BY12" i="73"/>
  <c r="BX12" i="73"/>
  <c r="BW12" i="73"/>
  <c r="BV12" i="73"/>
  <c r="BU12" i="73"/>
  <c r="BT12" i="73"/>
  <c r="BS12" i="73"/>
  <c r="BR12" i="73"/>
  <c r="BQ12" i="73"/>
  <c r="BP12" i="73"/>
  <c r="BO12" i="73"/>
  <c r="BN12" i="73"/>
  <c r="BM12" i="73"/>
  <c r="BL12" i="73"/>
  <c r="BK12" i="73"/>
  <c r="DA12" i="73" s="1"/>
  <c r="BI12" i="73"/>
  <c r="BH12" i="73"/>
  <c r="BG12" i="73"/>
  <c r="BF12" i="73"/>
  <c r="BE12" i="73"/>
  <c r="BD12" i="73"/>
  <c r="BC12" i="73"/>
  <c r="BB12" i="73"/>
  <c r="BA12" i="73"/>
  <c r="AZ12" i="73"/>
  <c r="AY12" i="73"/>
  <c r="AX12" i="73"/>
  <c r="AW12" i="73"/>
  <c r="AV12" i="73"/>
  <c r="AU12" i="73"/>
  <c r="AT12" i="73"/>
  <c r="AS12" i="73"/>
  <c r="AR12" i="73"/>
  <c r="AQ12" i="73"/>
  <c r="AP12" i="73"/>
  <c r="AO12" i="73"/>
  <c r="AN12" i="73"/>
  <c r="BJ12" i="73" s="1"/>
  <c r="AL12" i="73"/>
  <c r="AK12" i="73"/>
  <c r="AJ12" i="73"/>
  <c r="AI12" i="73"/>
  <c r="AH12" i="73"/>
  <c r="AG12" i="73"/>
  <c r="AF12" i="73"/>
  <c r="AE12" i="73"/>
  <c r="AD12" i="73"/>
  <c r="AC12" i="73"/>
  <c r="AB12" i="73"/>
  <c r="AA12" i="73"/>
  <c r="Z12" i="73"/>
  <c r="Y12" i="73"/>
  <c r="X12" i="73"/>
  <c r="W12" i="73"/>
  <c r="V12" i="73"/>
  <c r="U12" i="73"/>
  <c r="T12" i="73"/>
  <c r="S12" i="73"/>
  <c r="R12" i="73"/>
  <c r="Q12" i="73"/>
  <c r="AM12" i="73" s="1"/>
  <c r="N12" i="73"/>
  <c r="M12" i="73"/>
  <c r="EY12" i="73" s="1"/>
  <c r="IQ11" i="73"/>
  <c r="IP11" i="73"/>
  <c r="IO11" i="73"/>
  <c r="IN11" i="73"/>
  <c r="IM11" i="73"/>
  <c r="IL11" i="73"/>
  <c r="IK11" i="73"/>
  <c r="IJ11" i="73"/>
  <c r="II11" i="73"/>
  <c r="IH11" i="73"/>
  <c r="IG11" i="73"/>
  <c r="IF11" i="73"/>
  <c r="IE11" i="73"/>
  <c r="ID11" i="73"/>
  <c r="IC11" i="73"/>
  <c r="IB11" i="73"/>
  <c r="IA11" i="73"/>
  <c r="HZ11" i="73"/>
  <c r="HY11" i="73"/>
  <c r="HX11" i="73"/>
  <c r="HW11" i="73"/>
  <c r="HV11" i="73"/>
  <c r="IR11" i="73" s="1"/>
  <c r="HT11" i="73"/>
  <c r="HS11" i="73"/>
  <c r="HR11" i="73"/>
  <c r="HQ11" i="73"/>
  <c r="HP11" i="73"/>
  <c r="HO11" i="73"/>
  <c r="HN11" i="73"/>
  <c r="HM11" i="73"/>
  <c r="HL11" i="73"/>
  <c r="HK11" i="73"/>
  <c r="HJ11" i="73"/>
  <c r="HI11" i="73"/>
  <c r="HH11" i="73"/>
  <c r="HG11" i="73"/>
  <c r="HF11" i="73"/>
  <c r="HE11" i="73"/>
  <c r="HD11" i="73"/>
  <c r="HC11" i="73"/>
  <c r="HB11" i="73"/>
  <c r="HA11" i="73"/>
  <c r="GZ11" i="73"/>
  <c r="GY11" i="73"/>
  <c r="HU11" i="73" s="1"/>
  <c r="GW11" i="73"/>
  <c r="GV11" i="73"/>
  <c r="GU11" i="73"/>
  <c r="GT11" i="73"/>
  <c r="GS11" i="73"/>
  <c r="GR11" i="73"/>
  <c r="GQ11" i="73"/>
  <c r="GP11" i="73"/>
  <c r="GO11" i="73"/>
  <c r="GN11" i="73"/>
  <c r="GM11" i="73"/>
  <c r="GL11" i="73"/>
  <c r="GK11" i="73"/>
  <c r="GJ11" i="73"/>
  <c r="GI11" i="73"/>
  <c r="GH11" i="73"/>
  <c r="GG11" i="73"/>
  <c r="GF11" i="73"/>
  <c r="GE11" i="73"/>
  <c r="GD11" i="73"/>
  <c r="GC11" i="73"/>
  <c r="GB11" i="73"/>
  <c r="GX11" i="73" s="1"/>
  <c r="FZ11" i="73"/>
  <c r="FY11" i="73"/>
  <c r="FX11" i="73"/>
  <c r="FW11" i="73"/>
  <c r="FV11" i="73"/>
  <c r="FU11" i="73"/>
  <c r="FT11" i="73"/>
  <c r="FS11" i="73"/>
  <c r="FR11" i="73"/>
  <c r="FQ11" i="73"/>
  <c r="FP11" i="73"/>
  <c r="FO11" i="73"/>
  <c r="FN11" i="73"/>
  <c r="FM11" i="73"/>
  <c r="FL11" i="73"/>
  <c r="FK11" i="73"/>
  <c r="FJ11" i="73"/>
  <c r="FI11" i="73"/>
  <c r="FH11" i="73"/>
  <c r="FG11" i="73"/>
  <c r="FF11" i="73"/>
  <c r="FE11" i="73"/>
  <c r="GA11" i="73" s="1"/>
  <c r="EU11" i="73"/>
  <c r="ET11" i="73"/>
  <c r="EW11" i="73" s="1"/>
  <c r="EZ11" i="73" s="1"/>
  <c r="EQ11" i="73"/>
  <c r="EP11" i="73"/>
  <c r="EO11" i="73"/>
  <c r="EN11" i="73"/>
  <c r="EM11" i="73"/>
  <c r="EL11" i="73"/>
  <c r="EK11" i="73"/>
  <c r="EJ11" i="73"/>
  <c r="EI11" i="73"/>
  <c r="EH11" i="73"/>
  <c r="EG11" i="73"/>
  <c r="EF11" i="73"/>
  <c r="EE11" i="73"/>
  <c r="ED11" i="73"/>
  <c r="EC11" i="73"/>
  <c r="EB11" i="73"/>
  <c r="EA11" i="73"/>
  <c r="DZ11" i="73"/>
  <c r="DY11" i="73"/>
  <c r="DX11" i="73"/>
  <c r="DW11" i="73"/>
  <c r="DV11" i="73"/>
  <c r="DU11" i="73"/>
  <c r="DT11" i="73"/>
  <c r="DS11" i="73"/>
  <c r="DR11" i="73"/>
  <c r="DQ11" i="73"/>
  <c r="DP11" i="73"/>
  <c r="DO11" i="73"/>
  <c r="DN11" i="73"/>
  <c r="DM11" i="73"/>
  <c r="DL11" i="73"/>
  <c r="DK11" i="73"/>
  <c r="DJ11" i="73"/>
  <c r="DI11" i="73"/>
  <c r="DH11" i="73"/>
  <c r="DG11" i="73"/>
  <c r="DF11" i="73"/>
  <c r="DE11" i="73"/>
  <c r="DD11" i="73"/>
  <c r="DC11" i="73"/>
  <c r="DB11" i="73"/>
  <c r="ER11" i="73" s="1"/>
  <c r="CZ11" i="73"/>
  <c r="CY11" i="73"/>
  <c r="CX11" i="73"/>
  <c r="CW11" i="73"/>
  <c r="CV11" i="73"/>
  <c r="CU11" i="73"/>
  <c r="CT11" i="73"/>
  <c r="CS11" i="73"/>
  <c r="CR11" i="73"/>
  <c r="CQ11" i="73"/>
  <c r="CP11" i="73"/>
  <c r="CO11" i="73"/>
  <c r="CN11" i="73"/>
  <c r="CM11" i="73"/>
  <c r="CL11" i="73"/>
  <c r="CK11" i="73"/>
  <c r="CJ11" i="73"/>
  <c r="CI11" i="73"/>
  <c r="CH11" i="73"/>
  <c r="CG11" i="73"/>
  <c r="CF11" i="73"/>
  <c r="CE11" i="73"/>
  <c r="CD11" i="73"/>
  <c r="CC11" i="73"/>
  <c r="CB11" i="73"/>
  <c r="CA11" i="73"/>
  <c r="BZ11" i="73"/>
  <c r="BY11" i="73"/>
  <c r="BX11" i="73"/>
  <c r="BW11" i="73"/>
  <c r="BV11" i="73"/>
  <c r="BU11" i="73"/>
  <c r="BT11" i="73"/>
  <c r="BS11" i="73"/>
  <c r="BR11" i="73"/>
  <c r="BQ11" i="73"/>
  <c r="BP11" i="73"/>
  <c r="BO11" i="73"/>
  <c r="BN11" i="73"/>
  <c r="BM11" i="73"/>
  <c r="BL11" i="73"/>
  <c r="BK11" i="73"/>
  <c r="DA11" i="73" s="1"/>
  <c r="BI11" i="73"/>
  <c r="BH11" i="73"/>
  <c r="BG11" i="73"/>
  <c r="BF11" i="73"/>
  <c r="BE11" i="73"/>
  <c r="BD11" i="73"/>
  <c r="BC11" i="73"/>
  <c r="BB11" i="73"/>
  <c r="BA11" i="73"/>
  <c r="AZ11" i="73"/>
  <c r="AY11" i="73"/>
  <c r="AX11" i="73"/>
  <c r="AW11" i="73"/>
  <c r="AV11" i="73"/>
  <c r="AU11" i="73"/>
  <c r="AT11" i="73"/>
  <c r="AS11" i="73"/>
  <c r="AR11" i="73"/>
  <c r="AQ11" i="73"/>
  <c r="AP11" i="73"/>
  <c r="AO11" i="73"/>
  <c r="AN11" i="73"/>
  <c r="BJ11" i="73" s="1"/>
  <c r="AL11" i="73"/>
  <c r="AK11" i="73"/>
  <c r="AJ11" i="73"/>
  <c r="AI11" i="73"/>
  <c r="AH11" i="73"/>
  <c r="AG11" i="73"/>
  <c r="AF11" i="73"/>
  <c r="AE11" i="73"/>
  <c r="AD11" i="73"/>
  <c r="AC11" i="73"/>
  <c r="AB11" i="73"/>
  <c r="AA11" i="73"/>
  <c r="Z11" i="73"/>
  <c r="Y11" i="73"/>
  <c r="X11" i="73"/>
  <c r="W11" i="73"/>
  <c r="V11" i="73"/>
  <c r="U11" i="73"/>
  <c r="T11" i="73"/>
  <c r="S11" i="73"/>
  <c r="R11" i="73"/>
  <c r="Q11" i="73"/>
  <c r="AM11" i="73" s="1"/>
  <c r="N11" i="73"/>
  <c r="M11" i="73"/>
  <c r="EY11" i="73" s="1"/>
  <c r="IQ10" i="73"/>
  <c r="IP10" i="73"/>
  <c r="IO10" i="73"/>
  <c r="IN10" i="73"/>
  <c r="IM10" i="73"/>
  <c r="IL10" i="73"/>
  <c r="IK10" i="73"/>
  <c r="IJ10" i="73"/>
  <c r="II10" i="73"/>
  <c r="IH10" i="73"/>
  <c r="IG10" i="73"/>
  <c r="IF10" i="73"/>
  <c r="IE10" i="73"/>
  <c r="ID10" i="73"/>
  <c r="IC10" i="73"/>
  <c r="IB10" i="73"/>
  <c r="IA10" i="73"/>
  <c r="HZ10" i="73"/>
  <c r="HY10" i="73"/>
  <c r="HX10" i="73"/>
  <c r="HW10" i="73"/>
  <c r="HV10" i="73"/>
  <c r="IR10" i="73" s="1"/>
  <c r="HT10" i="73"/>
  <c r="HS10" i="73"/>
  <c r="HR10" i="73"/>
  <c r="HQ10" i="73"/>
  <c r="HP10" i="73"/>
  <c r="HO10" i="73"/>
  <c r="HN10" i="73"/>
  <c r="HM10" i="73"/>
  <c r="HL10" i="73"/>
  <c r="HK10" i="73"/>
  <c r="HJ10" i="73"/>
  <c r="HI10" i="73"/>
  <c r="HH10" i="73"/>
  <c r="HG10" i="73"/>
  <c r="HF10" i="73"/>
  <c r="HE10" i="73"/>
  <c r="HD10" i="73"/>
  <c r="HC10" i="73"/>
  <c r="HB10" i="73"/>
  <c r="HA10" i="73"/>
  <c r="GZ10" i="73"/>
  <c r="GY10" i="73"/>
  <c r="HU10" i="73" s="1"/>
  <c r="GW10" i="73"/>
  <c r="GV10" i="73"/>
  <c r="GU10" i="73"/>
  <c r="GT10" i="73"/>
  <c r="GS10" i="73"/>
  <c r="GR10" i="73"/>
  <c r="GQ10" i="73"/>
  <c r="GP10" i="73"/>
  <c r="GO10" i="73"/>
  <c r="GN10" i="73"/>
  <c r="GM10" i="73"/>
  <c r="GL10" i="73"/>
  <c r="GK10" i="73"/>
  <c r="GJ10" i="73"/>
  <c r="GI10" i="73"/>
  <c r="GH10" i="73"/>
  <c r="GG10" i="73"/>
  <c r="GF10" i="73"/>
  <c r="GE10" i="73"/>
  <c r="GD10" i="73"/>
  <c r="GC10" i="73"/>
  <c r="GB10" i="73"/>
  <c r="GX10" i="73" s="1"/>
  <c r="FZ10" i="73"/>
  <c r="FY10" i="73"/>
  <c r="FX10" i="73"/>
  <c r="FW10" i="73"/>
  <c r="FV10" i="73"/>
  <c r="FU10" i="73"/>
  <c r="FT10" i="73"/>
  <c r="FS10" i="73"/>
  <c r="FR10" i="73"/>
  <c r="FQ10" i="73"/>
  <c r="FP10" i="73"/>
  <c r="FO10" i="73"/>
  <c r="FN10" i="73"/>
  <c r="FM10" i="73"/>
  <c r="FL10" i="73"/>
  <c r="FK10" i="73"/>
  <c r="FJ10" i="73"/>
  <c r="FI10" i="73"/>
  <c r="FH10" i="73"/>
  <c r="FG10" i="73"/>
  <c r="FF10" i="73"/>
  <c r="FE10" i="73"/>
  <c r="GA10" i="73" s="1"/>
  <c r="EU10" i="73"/>
  <c r="ET10" i="73"/>
  <c r="EW10" i="73" s="1"/>
  <c r="EZ10" i="73" s="1"/>
  <c r="EQ10" i="73"/>
  <c r="EP10" i="73"/>
  <c r="EO10" i="73"/>
  <c r="EN10" i="73"/>
  <c r="EM10" i="73"/>
  <c r="EL10" i="73"/>
  <c r="EK10" i="73"/>
  <c r="EJ10" i="73"/>
  <c r="EI10" i="73"/>
  <c r="EH10" i="73"/>
  <c r="EG10" i="73"/>
  <c r="EF10" i="73"/>
  <c r="EE10" i="73"/>
  <c r="ED10" i="73"/>
  <c r="EC10" i="73"/>
  <c r="EB10" i="73"/>
  <c r="EA10" i="73"/>
  <c r="DZ10" i="73"/>
  <c r="DY10" i="73"/>
  <c r="DX10" i="73"/>
  <c r="DW10" i="73"/>
  <c r="DV10" i="73"/>
  <c r="DU10" i="73"/>
  <c r="DT10" i="73"/>
  <c r="DS10" i="73"/>
  <c r="DR10" i="73"/>
  <c r="DQ10" i="73"/>
  <c r="DP10" i="73"/>
  <c r="DO10" i="73"/>
  <c r="DN10" i="73"/>
  <c r="DM10" i="73"/>
  <c r="DL10" i="73"/>
  <c r="DK10" i="73"/>
  <c r="DJ10" i="73"/>
  <c r="DI10" i="73"/>
  <c r="DH10" i="73"/>
  <c r="DG10" i="73"/>
  <c r="DF10" i="73"/>
  <c r="DE10" i="73"/>
  <c r="DD10" i="73"/>
  <c r="DC10" i="73"/>
  <c r="DB10" i="73"/>
  <c r="ER10" i="73" s="1"/>
  <c r="CZ10" i="73"/>
  <c r="CY10" i="73"/>
  <c r="CX10" i="73"/>
  <c r="CW10" i="73"/>
  <c r="CV10" i="73"/>
  <c r="CU10" i="73"/>
  <c r="CT10" i="73"/>
  <c r="CS10" i="73"/>
  <c r="CR10" i="73"/>
  <c r="CQ10" i="73"/>
  <c r="CP10" i="73"/>
  <c r="CO10" i="73"/>
  <c r="CN10" i="73"/>
  <c r="CM10" i="73"/>
  <c r="CL10" i="73"/>
  <c r="CK10" i="73"/>
  <c r="CJ10" i="73"/>
  <c r="CI10" i="73"/>
  <c r="CH10" i="73"/>
  <c r="CG10" i="73"/>
  <c r="CF10" i="73"/>
  <c r="CE10" i="73"/>
  <c r="CD10" i="73"/>
  <c r="CC10" i="73"/>
  <c r="CB10" i="73"/>
  <c r="CA10" i="73"/>
  <c r="BZ10" i="73"/>
  <c r="BY10" i="73"/>
  <c r="BX10" i="73"/>
  <c r="BW10" i="73"/>
  <c r="BV10" i="73"/>
  <c r="BU10" i="73"/>
  <c r="BT10" i="73"/>
  <c r="BS10" i="73"/>
  <c r="BR10" i="73"/>
  <c r="BQ10" i="73"/>
  <c r="BP10" i="73"/>
  <c r="BO10" i="73"/>
  <c r="BN10" i="73"/>
  <c r="BM10" i="73"/>
  <c r="BL10" i="73"/>
  <c r="BK10" i="73"/>
  <c r="DA10" i="73" s="1"/>
  <c r="BI10" i="73"/>
  <c r="BH10" i="73"/>
  <c r="BG10" i="73"/>
  <c r="BF10" i="73"/>
  <c r="BE10" i="73"/>
  <c r="BD10" i="73"/>
  <c r="BC10" i="73"/>
  <c r="BB10" i="73"/>
  <c r="BA10" i="73"/>
  <c r="AZ10" i="73"/>
  <c r="AY10" i="73"/>
  <c r="AX10" i="73"/>
  <c r="AW10" i="73"/>
  <c r="AV10" i="73"/>
  <c r="AU10" i="73"/>
  <c r="AT10" i="73"/>
  <c r="AS10" i="73"/>
  <c r="AR10" i="73"/>
  <c r="AQ10" i="73"/>
  <c r="AP10" i="73"/>
  <c r="AO10" i="73"/>
  <c r="AN10" i="73"/>
  <c r="BJ10" i="73" s="1"/>
  <c r="AL10" i="73"/>
  <c r="AK10" i="73"/>
  <c r="AJ10" i="73"/>
  <c r="AI10" i="73"/>
  <c r="AH10" i="73"/>
  <c r="AG10" i="73"/>
  <c r="AF10" i="73"/>
  <c r="AE10" i="73"/>
  <c r="AD10" i="73"/>
  <c r="AC10" i="73"/>
  <c r="AB10" i="73"/>
  <c r="AA10" i="73"/>
  <c r="Z10" i="73"/>
  <c r="Y10" i="73"/>
  <c r="X10" i="73"/>
  <c r="W10" i="73"/>
  <c r="V10" i="73"/>
  <c r="U10" i="73"/>
  <c r="T10" i="73"/>
  <c r="S10" i="73"/>
  <c r="R10" i="73"/>
  <c r="Q10" i="73"/>
  <c r="AM10" i="73" s="1"/>
  <c r="N10" i="73"/>
  <c r="M10" i="73"/>
  <c r="EY10" i="73" s="1"/>
  <c r="IS5" i="73"/>
  <c r="IQ16" i="72"/>
  <c r="IP16" i="72"/>
  <c r="IO16" i="72"/>
  <c r="IN16" i="72"/>
  <c r="IM16" i="72"/>
  <c r="IL16" i="72"/>
  <c r="IK16" i="72"/>
  <c r="IJ16" i="72"/>
  <c r="II16" i="72"/>
  <c r="IH16" i="72"/>
  <c r="IG16" i="72"/>
  <c r="IF16" i="72"/>
  <c r="IE16" i="72"/>
  <c r="ID16" i="72"/>
  <c r="IC16" i="72"/>
  <c r="IB16" i="72"/>
  <c r="IA16" i="72"/>
  <c r="HZ16" i="72"/>
  <c r="HY16" i="72"/>
  <c r="HX16" i="72"/>
  <c r="HW16" i="72"/>
  <c r="HV16" i="72"/>
  <c r="IR16" i="72" s="1"/>
  <c r="HT16" i="72"/>
  <c r="HS16" i="72"/>
  <c r="HR16" i="72"/>
  <c r="HQ16" i="72"/>
  <c r="HP16" i="72"/>
  <c r="HO16" i="72"/>
  <c r="HN16" i="72"/>
  <c r="HM16" i="72"/>
  <c r="HL16" i="72"/>
  <c r="HK16" i="72"/>
  <c r="HJ16" i="72"/>
  <c r="HI16" i="72"/>
  <c r="HH16" i="72"/>
  <c r="HG16" i="72"/>
  <c r="HF16" i="72"/>
  <c r="HE16" i="72"/>
  <c r="HD16" i="72"/>
  <c r="HC16" i="72"/>
  <c r="HB16" i="72"/>
  <c r="HA16" i="72"/>
  <c r="GZ16" i="72"/>
  <c r="GY16" i="72"/>
  <c r="HU16" i="72" s="1"/>
  <c r="GW16" i="72"/>
  <c r="GV16" i="72"/>
  <c r="GU16" i="72"/>
  <c r="GT16" i="72"/>
  <c r="GS16" i="72"/>
  <c r="GR16" i="72"/>
  <c r="GQ16" i="72"/>
  <c r="GP16" i="72"/>
  <c r="GO16" i="72"/>
  <c r="GN16" i="72"/>
  <c r="GM16" i="72"/>
  <c r="GL16" i="72"/>
  <c r="GK16" i="72"/>
  <c r="GJ16" i="72"/>
  <c r="GI16" i="72"/>
  <c r="GH16" i="72"/>
  <c r="GG16" i="72"/>
  <c r="GF16" i="72"/>
  <c r="GE16" i="72"/>
  <c r="GD16" i="72"/>
  <c r="GC16" i="72"/>
  <c r="GB16" i="72"/>
  <c r="GX16" i="72" s="1"/>
  <c r="FZ16" i="72"/>
  <c r="FY16" i="72"/>
  <c r="FX16" i="72"/>
  <c r="FW16" i="72"/>
  <c r="FV16" i="72"/>
  <c r="FU16" i="72"/>
  <c r="FT16" i="72"/>
  <c r="FS16" i="72"/>
  <c r="FR16" i="72"/>
  <c r="FQ16" i="72"/>
  <c r="FP16" i="72"/>
  <c r="FO16" i="72"/>
  <c r="FN16" i="72"/>
  <c r="FM16" i="72"/>
  <c r="FL16" i="72"/>
  <c r="FK16" i="72"/>
  <c r="FJ16" i="72"/>
  <c r="FI16" i="72"/>
  <c r="FH16" i="72"/>
  <c r="FG16" i="72"/>
  <c r="FF16" i="72"/>
  <c r="FE16" i="72"/>
  <c r="GA16" i="72" s="1"/>
  <c r="EU16" i="72"/>
  <c r="ET16" i="72"/>
  <c r="EW16" i="72" s="1"/>
  <c r="EZ16" i="72" s="1"/>
  <c r="EQ16" i="72"/>
  <c r="EP16" i="72"/>
  <c r="EO16" i="72"/>
  <c r="EN16" i="72"/>
  <c r="EM16" i="72"/>
  <c r="EL16" i="72"/>
  <c r="EK16" i="72"/>
  <c r="EJ16" i="72"/>
  <c r="EI16" i="72"/>
  <c r="EH16" i="72"/>
  <c r="EG16" i="72"/>
  <c r="EF16" i="72"/>
  <c r="EE16" i="72"/>
  <c r="ED16" i="72"/>
  <c r="EC16" i="72"/>
  <c r="EB16" i="72"/>
  <c r="EA16" i="72"/>
  <c r="DZ16" i="72"/>
  <c r="DY16" i="72"/>
  <c r="DX16" i="72"/>
  <c r="DW16" i="72"/>
  <c r="DV16" i="72"/>
  <c r="DU16" i="72"/>
  <c r="DT16" i="72"/>
  <c r="DS16" i="72"/>
  <c r="DR16" i="72"/>
  <c r="DQ16" i="72"/>
  <c r="DP16" i="72"/>
  <c r="DO16" i="72"/>
  <c r="DN16" i="72"/>
  <c r="DM16" i="72"/>
  <c r="DL16" i="72"/>
  <c r="DK16" i="72"/>
  <c r="DJ16" i="72"/>
  <c r="DI16" i="72"/>
  <c r="DH16" i="72"/>
  <c r="DG16" i="72"/>
  <c r="DF16" i="72"/>
  <c r="DE16" i="72"/>
  <c r="DD16" i="72"/>
  <c r="DC16" i="72"/>
  <c r="DB16" i="72"/>
  <c r="ER16" i="72" s="1"/>
  <c r="CZ16" i="72"/>
  <c r="CY16" i="72"/>
  <c r="CX16" i="72"/>
  <c r="CW16" i="72"/>
  <c r="CV16" i="72"/>
  <c r="CU16" i="72"/>
  <c r="CT16" i="72"/>
  <c r="CS16" i="72"/>
  <c r="CR16" i="72"/>
  <c r="CQ16" i="72"/>
  <c r="CP16" i="72"/>
  <c r="CO16" i="72"/>
  <c r="CN16" i="72"/>
  <c r="CM16" i="72"/>
  <c r="CL16" i="72"/>
  <c r="CK16" i="72"/>
  <c r="CJ16" i="72"/>
  <c r="CI16" i="72"/>
  <c r="CH16" i="72"/>
  <c r="CG16" i="72"/>
  <c r="CF16" i="72"/>
  <c r="CE16" i="72"/>
  <c r="CD16" i="72"/>
  <c r="CC16" i="72"/>
  <c r="CB16" i="72"/>
  <c r="CA16" i="72"/>
  <c r="BZ16" i="72"/>
  <c r="BY16" i="72"/>
  <c r="BX16" i="72"/>
  <c r="BW16" i="72"/>
  <c r="BV16" i="72"/>
  <c r="BU16" i="72"/>
  <c r="BT16" i="72"/>
  <c r="BS16" i="72"/>
  <c r="BR16" i="72"/>
  <c r="BQ16" i="72"/>
  <c r="BP16" i="72"/>
  <c r="BO16" i="72"/>
  <c r="BN16" i="72"/>
  <c r="BM16" i="72"/>
  <c r="BL16" i="72"/>
  <c r="BK16" i="72"/>
  <c r="DA16" i="72" s="1"/>
  <c r="BI16" i="72"/>
  <c r="BH16" i="72"/>
  <c r="BG16" i="72"/>
  <c r="BF16" i="72"/>
  <c r="BE16" i="72"/>
  <c r="BD16" i="72"/>
  <c r="BC16" i="72"/>
  <c r="BB16" i="72"/>
  <c r="BA16" i="72"/>
  <c r="AZ16" i="72"/>
  <c r="AY16" i="72"/>
  <c r="AX16" i="72"/>
  <c r="AW16" i="72"/>
  <c r="AV16" i="72"/>
  <c r="AU16" i="72"/>
  <c r="AT16" i="72"/>
  <c r="AS16" i="72"/>
  <c r="AR16" i="72"/>
  <c r="AQ16" i="72"/>
  <c r="AP16" i="72"/>
  <c r="AO16" i="72"/>
  <c r="AN16" i="72"/>
  <c r="BJ16" i="72" s="1"/>
  <c r="AL16" i="72"/>
  <c r="AK16" i="72"/>
  <c r="AJ16" i="72"/>
  <c r="AI16" i="72"/>
  <c r="AH16" i="72"/>
  <c r="AG16" i="72"/>
  <c r="AF16" i="72"/>
  <c r="AE16" i="72"/>
  <c r="AD16" i="72"/>
  <c r="AC16" i="72"/>
  <c r="AB16" i="72"/>
  <c r="AA16" i="72"/>
  <c r="Z16" i="72"/>
  <c r="Y16" i="72"/>
  <c r="X16" i="72"/>
  <c r="W16" i="72"/>
  <c r="V16" i="72"/>
  <c r="U16" i="72"/>
  <c r="T16" i="72"/>
  <c r="S16" i="72"/>
  <c r="R16" i="72"/>
  <c r="Q16" i="72"/>
  <c r="AM16" i="72" s="1"/>
  <c r="N16" i="72"/>
  <c r="M16" i="72"/>
  <c r="EX16" i="72" s="1"/>
  <c r="IQ15" i="72"/>
  <c r="IP15" i="72"/>
  <c r="IO15" i="72"/>
  <c r="IN15" i="72"/>
  <c r="IM15" i="72"/>
  <c r="IL15" i="72"/>
  <c r="IK15" i="72"/>
  <c r="IJ15" i="72"/>
  <c r="II15" i="72"/>
  <c r="IH15" i="72"/>
  <c r="IG15" i="72"/>
  <c r="IF15" i="72"/>
  <c r="IE15" i="72"/>
  <c r="ID15" i="72"/>
  <c r="IC15" i="72"/>
  <c r="IB15" i="72"/>
  <c r="IA15" i="72"/>
  <c r="HZ15" i="72"/>
  <c r="HY15" i="72"/>
  <c r="HX15" i="72"/>
  <c r="HW15" i="72"/>
  <c r="HV15" i="72"/>
  <c r="IR15" i="72" s="1"/>
  <c r="HT15" i="72"/>
  <c r="HS15" i="72"/>
  <c r="HR15" i="72"/>
  <c r="HQ15" i="72"/>
  <c r="HP15" i="72"/>
  <c r="HO15" i="72"/>
  <c r="HN15" i="72"/>
  <c r="HM15" i="72"/>
  <c r="HL15" i="72"/>
  <c r="HK15" i="72"/>
  <c r="HJ15" i="72"/>
  <c r="HI15" i="72"/>
  <c r="HH15" i="72"/>
  <c r="HG15" i="72"/>
  <c r="HF15" i="72"/>
  <c r="HE15" i="72"/>
  <c r="HD15" i="72"/>
  <c r="HC15" i="72"/>
  <c r="HB15" i="72"/>
  <c r="HA15" i="72"/>
  <c r="GZ15" i="72"/>
  <c r="GY15" i="72"/>
  <c r="HU15" i="72" s="1"/>
  <c r="GW15" i="72"/>
  <c r="GV15" i="72"/>
  <c r="GU15" i="72"/>
  <c r="GT15" i="72"/>
  <c r="GS15" i="72"/>
  <c r="GR15" i="72"/>
  <c r="GQ15" i="72"/>
  <c r="GP15" i="72"/>
  <c r="GO15" i="72"/>
  <c r="GN15" i="72"/>
  <c r="GM15" i="72"/>
  <c r="GL15" i="72"/>
  <c r="GK15" i="72"/>
  <c r="GJ15" i="72"/>
  <c r="GI15" i="72"/>
  <c r="GH15" i="72"/>
  <c r="GG15" i="72"/>
  <c r="GF15" i="72"/>
  <c r="GE15" i="72"/>
  <c r="GD15" i="72"/>
  <c r="GC15" i="72"/>
  <c r="GB15" i="72"/>
  <c r="GX15" i="72" s="1"/>
  <c r="FZ15" i="72"/>
  <c r="FY15" i="72"/>
  <c r="FX15" i="72"/>
  <c r="FW15" i="72"/>
  <c r="FV15" i="72"/>
  <c r="FU15" i="72"/>
  <c r="FT15" i="72"/>
  <c r="FS15" i="72"/>
  <c r="FR15" i="72"/>
  <c r="FQ15" i="72"/>
  <c r="FP15" i="72"/>
  <c r="FO15" i="72"/>
  <c r="FN15" i="72"/>
  <c r="FM15" i="72"/>
  <c r="FL15" i="72"/>
  <c r="FK15" i="72"/>
  <c r="FJ15" i="72"/>
  <c r="FI15" i="72"/>
  <c r="FH15" i="72"/>
  <c r="FG15" i="72"/>
  <c r="FF15" i="72"/>
  <c r="FE15" i="72"/>
  <c r="GA15" i="72" s="1"/>
  <c r="EU15" i="72"/>
  <c r="ET15" i="72"/>
  <c r="EW15" i="72" s="1"/>
  <c r="EZ15" i="72" s="1"/>
  <c r="EQ15" i="72"/>
  <c r="EP15" i="72"/>
  <c r="EO15" i="72"/>
  <c r="EN15" i="72"/>
  <c r="EM15" i="72"/>
  <c r="EL15" i="72"/>
  <c r="EK15" i="72"/>
  <c r="EJ15" i="72"/>
  <c r="EI15" i="72"/>
  <c r="EH15" i="72"/>
  <c r="EG15" i="72"/>
  <c r="EF15" i="72"/>
  <c r="EE15" i="72"/>
  <c r="ED15" i="72"/>
  <c r="EC15" i="72"/>
  <c r="EB15" i="72"/>
  <c r="EA15" i="72"/>
  <c r="DZ15" i="72"/>
  <c r="DY15" i="72"/>
  <c r="DX15" i="72"/>
  <c r="DW15" i="72"/>
  <c r="DV15" i="72"/>
  <c r="DU15" i="72"/>
  <c r="DT15" i="72"/>
  <c r="DS15" i="72"/>
  <c r="DR15" i="72"/>
  <c r="DQ15" i="72"/>
  <c r="DP15" i="72"/>
  <c r="DO15" i="72"/>
  <c r="DN15" i="72"/>
  <c r="DM15" i="72"/>
  <c r="DL15" i="72"/>
  <c r="DK15" i="72"/>
  <c r="DJ15" i="72"/>
  <c r="DI15" i="72"/>
  <c r="DH15" i="72"/>
  <c r="DG15" i="72"/>
  <c r="DF15" i="72"/>
  <c r="DE15" i="72"/>
  <c r="DD15" i="72"/>
  <c r="DC15" i="72"/>
  <c r="DB15" i="72"/>
  <c r="ER15" i="72" s="1"/>
  <c r="CZ15" i="72"/>
  <c r="CY15" i="72"/>
  <c r="CX15" i="72"/>
  <c r="CW15" i="72"/>
  <c r="CV15" i="72"/>
  <c r="CU15" i="72"/>
  <c r="CT15" i="72"/>
  <c r="CS15" i="72"/>
  <c r="CR15" i="72"/>
  <c r="CQ15" i="72"/>
  <c r="CP15" i="72"/>
  <c r="CO15" i="72"/>
  <c r="CN15" i="72"/>
  <c r="CM15" i="72"/>
  <c r="CL15" i="72"/>
  <c r="CK15" i="72"/>
  <c r="CJ15" i="72"/>
  <c r="CI15" i="72"/>
  <c r="CH15" i="72"/>
  <c r="CG15" i="72"/>
  <c r="CF15" i="72"/>
  <c r="CE15" i="72"/>
  <c r="CD15" i="72"/>
  <c r="CC15" i="72"/>
  <c r="CB15" i="72"/>
  <c r="CA15" i="72"/>
  <c r="BZ15" i="72"/>
  <c r="BY15" i="72"/>
  <c r="BX15" i="72"/>
  <c r="BW15" i="72"/>
  <c r="BV15" i="72"/>
  <c r="BU15" i="72"/>
  <c r="BT15" i="72"/>
  <c r="BS15" i="72"/>
  <c r="BR15" i="72"/>
  <c r="BQ15" i="72"/>
  <c r="BP15" i="72"/>
  <c r="BO15" i="72"/>
  <c r="BN15" i="72"/>
  <c r="BM15" i="72"/>
  <c r="BL15" i="72"/>
  <c r="BK15" i="72"/>
  <c r="DA15" i="72" s="1"/>
  <c r="BI15" i="72"/>
  <c r="BH15" i="72"/>
  <c r="BG15" i="72"/>
  <c r="BF15" i="72"/>
  <c r="BE15" i="72"/>
  <c r="BD15" i="72"/>
  <c r="BC15" i="72"/>
  <c r="BB15" i="72"/>
  <c r="BA15" i="72"/>
  <c r="AZ15" i="72"/>
  <c r="AY15" i="72"/>
  <c r="AX15" i="72"/>
  <c r="AW15" i="72"/>
  <c r="AV15" i="72"/>
  <c r="AU15" i="72"/>
  <c r="AT15" i="72"/>
  <c r="AS15" i="72"/>
  <c r="AR15" i="72"/>
  <c r="AQ15" i="72"/>
  <c r="AP15" i="72"/>
  <c r="AO15" i="72"/>
  <c r="AN15" i="72"/>
  <c r="BJ15" i="72" s="1"/>
  <c r="AL15" i="72"/>
  <c r="AK15" i="72"/>
  <c r="AJ15" i="72"/>
  <c r="AI15" i="72"/>
  <c r="AH15" i="72"/>
  <c r="AG15" i="72"/>
  <c r="AF15" i="72"/>
  <c r="AE15" i="72"/>
  <c r="AD15" i="72"/>
  <c r="AC15" i="72"/>
  <c r="AB15" i="72"/>
  <c r="AA15" i="72"/>
  <c r="Z15" i="72"/>
  <c r="Y15" i="72"/>
  <c r="X15" i="72"/>
  <c r="W15" i="72"/>
  <c r="V15" i="72"/>
  <c r="U15" i="72"/>
  <c r="T15" i="72"/>
  <c r="S15" i="72"/>
  <c r="R15" i="72"/>
  <c r="Q15" i="72"/>
  <c r="AM15" i="72" s="1"/>
  <c r="N15" i="72"/>
  <c r="M15" i="72"/>
  <c r="EX15" i="72" s="1"/>
  <c r="IQ14" i="72"/>
  <c r="IP14" i="72"/>
  <c r="IO14" i="72"/>
  <c r="IN14" i="72"/>
  <c r="IM14" i="72"/>
  <c r="IL14" i="72"/>
  <c r="IK14" i="72"/>
  <c r="IJ14" i="72"/>
  <c r="II14" i="72"/>
  <c r="IH14" i="72"/>
  <c r="IG14" i="72"/>
  <c r="IF14" i="72"/>
  <c r="IE14" i="72"/>
  <c r="ID14" i="72"/>
  <c r="IC14" i="72"/>
  <c r="IB14" i="72"/>
  <c r="IA14" i="72"/>
  <c r="HZ14" i="72"/>
  <c r="HY14" i="72"/>
  <c r="HX14" i="72"/>
  <c r="HW14" i="72"/>
  <c r="HV14" i="72"/>
  <c r="IR14" i="72" s="1"/>
  <c r="HT14" i="72"/>
  <c r="HS14" i="72"/>
  <c r="HR14" i="72"/>
  <c r="HQ14" i="72"/>
  <c r="HP14" i="72"/>
  <c r="HO14" i="72"/>
  <c r="HN14" i="72"/>
  <c r="HM14" i="72"/>
  <c r="HL14" i="72"/>
  <c r="HK14" i="72"/>
  <c r="HJ14" i="72"/>
  <c r="HI14" i="72"/>
  <c r="HH14" i="72"/>
  <c r="HG14" i="72"/>
  <c r="HF14" i="72"/>
  <c r="HE14" i="72"/>
  <c r="HD14" i="72"/>
  <c r="HC14" i="72"/>
  <c r="HB14" i="72"/>
  <c r="HA14" i="72"/>
  <c r="GZ14" i="72"/>
  <c r="GY14" i="72"/>
  <c r="HU14" i="72" s="1"/>
  <c r="GW14" i="72"/>
  <c r="GV14" i="72"/>
  <c r="GU14" i="72"/>
  <c r="GT14" i="72"/>
  <c r="GS14" i="72"/>
  <c r="GR14" i="72"/>
  <c r="GQ14" i="72"/>
  <c r="GP14" i="72"/>
  <c r="GO14" i="72"/>
  <c r="GN14" i="72"/>
  <c r="GM14" i="72"/>
  <c r="GL14" i="72"/>
  <c r="GK14" i="72"/>
  <c r="GJ14" i="72"/>
  <c r="GI14" i="72"/>
  <c r="GH14" i="72"/>
  <c r="GG14" i="72"/>
  <c r="GF14" i="72"/>
  <c r="GE14" i="72"/>
  <c r="GD14" i="72"/>
  <c r="GC14" i="72"/>
  <c r="GB14" i="72"/>
  <c r="GX14" i="72" s="1"/>
  <c r="FZ14" i="72"/>
  <c r="FY14" i="72"/>
  <c r="FX14" i="72"/>
  <c r="FW14" i="72"/>
  <c r="FV14" i="72"/>
  <c r="FU14" i="72"/>
  <c r="FT14" i="72"/>
  <c r="FS14" i="72"/>
  <c r="FR14" i="72"/>
  <c r="FQ14" i="72"/>
  <c r="FP14" i="72"/>
  <c r="FO14" i="72"/>
  <c r="FN14" i="72"/>
  <c r="FM14" i="72"/>
  <c r="FL14" i="72"/>
  <c r="FK14" i="72"/>
  <c r="FJ14" i="72"/>
  <c r="FI14" i="72"/>
  <c r="FH14" i="72"/>
  <c r="FG14" i="72"/>
  <c r="FF14" i="72"/>
  <c r="FE14" i="72"/>
  <c r="GA14" i="72" s="1"/>
  <c r="EU14" i="72"/>
  <c r="ET14" i="72"/>
  <c r="EW14" i="72" s="1"/>
  <c r="EZ14" i="72" s="1"/>
  <c r="EQ14" i="72"/>
  <c r="EP14" i="72"/>
  <c r="EO14" i="72"/>
  <c r="EN14" i="72"/>
  <c r="EM14" i="72"/>
  <c r="EL14" i="72"/>
  <c r="EK14" i="72"/>
  <c r="EJ14" i="72"/>
  <c r="EI14" i="72"/>
  <c r="EH14" i="72"/>
  <c r="EG14" i="72"/>
  <c r="EF14" i="72"/>
  <c r="EE14" i="72"/>
  <c r="ED14" i="72"/>
  <c r="EC14" i="72"/>
  <c r="EB14" i="72"/>
  <c r="EA14" i="72"/>
  <c r="DZ14" i="72"/>
  <c r="DY14" i="72"/>
  <c r="DX14" i="72"/>
  <c r="DW14" i="72"/>
  <c r="DV14" i="72"/>
  <c r="DU14" i="72"/>
  <c r="DT14" i="72"/>
  <c r="DS14" i="72"/>
  <c r="DR14" i="72"/>
  <c r="DQ14" i="72"/>
  <c r="DP14" i="72"/>
  <c r="DO14" i="72"/>
  <c r="DN14" i="72"/>
  <c r="DM14" i="72"/>
  <c r="DL14" i="72"/>
  <c r="DK14" i="72"/>
  <c r="DJ14" i="72"/>
  <c r="DI14" i="72"/>
  <c r="DH14" i="72"/>
  <c r="DG14" i="72"/>
  <c r="DF14" i="72"/>
  <c r="DE14" i="72"/>
  <c r="DD14" i="72"/>
  <c r="DC14" i="72"/>
  <c r="DB14" i="72"/>
  <c r="ER14" i="72" s="1"/>
  <c r="CZ14" i="72"/>
  <c r="CY14" i="72"/>
  <c r="CX14" i="72"/>
  <c r="CW14" i="72"/>
  <c r="CV14" i="72"/>
  <c r="CU14" i="72"/>
  <c r="CT14" i="72"/>
  <c r="CS14" i="72"/>
  <c r="CR14" i="72"/>
  <c r="CQ14" i="72"/>
  <c r="CP14" i="72"/>
  <c r="CO14" i="72"/>
  <c r="CN14" i="72"/>
  <c r="CM14" i="72"/>
  <c r="CL14" i="72"/>
  <c r="CK14" i="72"/>
  <c r="CJ14" i="72"/>
  <c r="CI14" i="72"/>
  <c r="CH14" i="72"/>
  <c r="CG14" i="72"/>
  <c r="CF14" i="72"/>
  <c r="CE14" i="72"/>
  <c r="CD14" i="72"/>
  <c r="CC14" i="72"/>
  <c r="CB14" i="72"/>
  <c r="CA14" i="72"/>
  <c r="BZ14" i="72"/>
  <c r="BY14" i="72"/>
  <c r="BX14" i="72"/>
  <c r="BW14" i="72"/>
  <c r="BV14" i="72"/>
  <c r="BU14" i="72"/>
  <c r="BT14" i="72"/>
  <c r="BS14" i="72"/>
  <c r="BR14" i="72"/>
  <c r="BQ14" i="72"/>
  <c r="BP14" i="72"/>
  <c r="BO14" i="72"/>
  <c r="BN14" i="72"/>
  <c r="BM14" i="72"/>
  <c r="BL14" i="72"/>
  <c r="BK14" i="72"/>
  <c r="DA14" i="72" s="1"/>
  <c r="BI14" i="72"/>
  <c r="BH14" i="72"/>
  <c r="BG14" i="72"/>
  <c r="BF14" i="72"/>
  <c r="BE14" i="72"/>
  <c r="BD14" i="72"/>
  <c r="BC14" i="72"/>
  <c r="BB14" i="72"/>
  <c r="BA14" i="72"/>
  <c r="AZ14" i="72"/>
  <c r="AY14" i="72"/>
  <c r="AX14" i="72"/>
  <c r="AW14" i="72"/>
  <c r="AV14" i="72"/>
  <c r="AU14" i="72"/>
  <c r="AT14" i="72"/>
  <c r="AS14" i="72"/>
  <c r="AR14" i="72"/>
  <c r="AQ14" i="72"/>
  <c r="AP14" i="72"/>
  <c r="AO14" i="72"/>
  <c r="AN14" i="72"/>
  <c r="BJ14" i="72" s="1"/>
  <c r="AL14" i="72"/>
  <c r="AK14" i="72"/>
  <c r="AJ14" i="72"/>
  <c r="AI14" i="72"/>
  <c r="AH14" i="72"/>
  <c r="AG14" i="72"/>
  <c r="AF14" i="72"/>
  <c r="AE14" i="72"/>
  <c r="AD14" i="72"/>
  <c r="AC14" i="72"/>
  <c r="AB14" i="72"/>
  <c r="AA14" i="72"/>
  <c r="Z14" i="72"/>
  <c r="Y14" i="72"/>
  <c r="X14" i="72"/>
  <c r="W14" i="72"/>
  <c r="V14" i="72"/>
  <c r="U14" i="72"/>
  <c r="T14" i="72"/>
  <c r="S14" i="72"/>
  <c r="R14" i="72"/>
  <c r="Q14" i="72"/>
  <c r="AM14" i="72" s="1"/>
  <c r="N14" i="72"/>
  <c r="M14" i="72"/>
  <c r="EX14" i="72" s="1"/>
  <c r="IQ13" i="72"/>
  <c r="IP13" i="72"/>
  <c r="IO13" i="72"/>
  <c r="IN13" i="72"/>
  <c r="IM13" i="72"/>
  <c r="IL13" i="72"/>
  <c r="IK13" i="72"/>
  <c r="IJ13" i="72"/>
  <c r="II13" i="72"/>
  <c r="IH13" i="72"/>
  <c r="IG13" i="72"/>
  <c r="IF13" i="72"/>
  <c r="IE13" i="72"/>
  <c r="ID13" i="72"/>
  <c r="IC13" i="72"/>
  <c r="IB13" i="72"/>
  <c r="IA13" i="72"/>
  <c r="HZ13" i="72"/>
  <c r="HY13" i="72"/>
  <c r="HX13" i="72"/>
  <c r="HW13" i="72"/>
  <c r="HV13" i="72"/>
  <c r="IR13" i="72" s="1"/>
  <c r="HT13" i="72"/>
  <c r="HS13" i="72"/>
  <c r="HR13" i="72"/>
  <c r="HQ13" i="72"/>
  <c r="HP13" i="72"/>
  <c r="HO13" i="72"/>
  <c r="HN13" i="72"/>
  <c r="HM13" i="72"/>
  <c r="HL13" i="72"/>
  <c r="HK13" i="72"/>
  <c r="HJ13" i="72"/>
  <c r="HI13" i="72"/>
  <c r="HH13" i="72"/>
  <c r="HG13" i="72"/>
  <c r="HF13" i="72"/>
  <c r="HE13" i="72"/>
  <c r="HD13" i="72"/>
  <c r="HC13" i="72"/>
  <c r="HB13" i="72"/>
  <c r="HA13" i="72"/>
  <c r="GZ13" i="72"/>
  <c r="GY13" i="72"/>
  <c r="HU13" i="72" s="1"/>
  <c r="GW13" i="72"/>
  <c r="GV13" i="72"/>
  <c r="GU13" i="72"/>
  <c r="GT13" i="72"/>
  <c r="GS13" i="72"/>
  <c r="GR13" i="72"/>
  <c r="GQ13" i="72"/>
  <c r="GP13" i="72"/>
  <c r="GO13" i="72"/>
  <c r="GN13" i="72"/>
  <c r="GM13" i="72"/>
  <c r="GL13" i="72"/>
  <c r="GK13" i="72"/>
  <c r="GJ13" i="72"/>
  <c r="GI13" i="72"/>
  <c r="GH13" i="72"/>
  <c r="GG13" i="72"/>
  <c r="GF13" i="72"/>
  <c r="GE13" i="72"/>
  <c r="GD13" i="72"/>
  <c r="GC13" i="72"/>
  <c r="GB13" i="72"/>
  <c r="GX13" i="72" s="1"/>
  <c r="FZ13" i="72"/>
  <c r="FY13" i="72"/>
  <c r="FX13" i="72"/>
  <c r="FW13" i="72"/>
  <c r="FV13" i="72"/>
  <c r="FU13" i="72"/>
  <c r="FT13" i="72"/>
  <c r="FS13" i="72"/>
  <c r="FR13" i="72"/>
  <c r="FQ13" i="72"/>
  <c r="FP13" i="72"/>
  <c r="FO13" i="72"/>
  <c r="FN13" i="72"/>
  <c r="FM13" i="72"/>
  <c r="FL13" i="72"/>
  <c r="FK13" i="72"/>
  <c r="FJ13" i="72"/>
  <c r="FI13" i="72"/>
  <c r="FH13" i="72"/>
  <c r="FG13" i="72"/>
  <c r="FF13" i="72"/>
  <c r="FE13" i="72"/>
  <c r="GA13" i="72" s="1"/>
  <c r="EU13" i="72"/>
  <c r="ET13" i="72"/>
  <c r="EW13" i="72" s="1"/>
  <c r="EZ13" i="72" s="1"/>
  <c r="EQ13" i="72"/>
  <c r="EP13" i="72"/>
  <c r="EO13" i="72"/>
  <c r="EN13" i="72"/>
  <c r="EM13" i="72"/>
  <c r="EL13" i="72"/>
  <c r="EK13" i="72"/>
  <c r="EJ13" i="72"/>
  <c r="EI13" i="72"/>
  <c r="EH13" i="72"/>
  <c r="EG13" i="72"/>
  <c r="EF13" i="72"/>
  <c r="EE13" i="72"/>
  <c r="ED13" i="72"/>
  <c r="EC13" i="72"/>
  <c r="EB13" i="72"/>
  <c r="EA13" i="72"/>
  <c r="DZ13" i="72"/>
  <c r="DY13" i="72"/>
  <c r="DX13" i="72"/>
  <c r="DW13" i="72"/>
  <c r="DV13" i="72"/>
  <c r="DU13" i="72"/>
  <c r="DT13" i="72"/>
  <c r="DS13" i="72"/>
  <c r="DR13" i="72"/>
  <c r="DQ13" i="72"/>
  <c r="DP13" i="72"/>
  <c r="DO13" i="72"/>
  <c r="DN13" i="72"/>
  <c r="DM13" i="72"/>
  <c r="DL13" i="72"/>
  <c r="DK13" i="72"/>
  <c r="DJ13" i="72"/>
  <c r="DI13" i="72"/>
  <c r="DH13" i="72"/>
  <c r="DG13" i="72"/>
  <c r="DF13" i="72"/>
  <c r="DE13" i="72"/>
  <c r="DD13" i="72"/>
  <c r="DC13" i="72"/>
  <c r="DB13" i="72"/>
  <c r="ER13" i="72" s="1"/>
  <c r="CZ13" i="72"/>
  <c r="CY13" i="72"/>
  <c r="CX13" i="72"/>
  <c r="CW13" i="72"/>
  <c r="CV13" i="72"/>
  <c r="CU13" i="72"/>
  <c r="CT13" i="72"/>
  <c r="CS13" i="72"/>
  <c r="CR13" i="72"/>
  <c r="CQ13" i="72"/>
  <c r="CP13" i="72"/>
  <c r="CO13" i="72"/>
  <c r="CN13" i="72"/>
  <c r="CM13" i="72"/>
  <c r="CL13" i="72"/>
  <c r="CK13" i="72"/>
  <c r="CJ13" i="72"/>
  <c r="CI13" i="72"/>
  <c r="CH13" i="72"/>
  <c r="CG13" i="72"/>
  <c r="CF13" i="72"/>
  <c r="CE13" i="72"/>
  <c r="CD13" i="72"/>
  <c r="CC13" i="72"/>
  <c r="CB13" i="72"/>
  <c r="CA13" i="72"/>
  <c r="BZ13" i="72"/>
  <c r="BY13" i="72"/>
  <c r="BX13" i="72"/>
  <c r="BW13" i="72"/>
  <c r="BV13" i="72"/>
  <c r="BU13" i="72"/>
  <c r="BT13" i="72"/>
  <c r="BS13" i="72"/>
  <c r="BR13" i="72"/>
  <c r="BQ13" i="72"/>
  <c r="BP13" i="72"/>
  <c r="BO13" i="72"/>
  <c r="BN13" i="72"/>
  <c r="BM13" i="72"/>
  <c r="BL13" i="72"/>
  <c r="BK13" i="72"/>
  <c r="DA13" i="72" s="1"/>
  <c r="BI13" i="72"/>
  <c r="BH13" i="72"/>
  <c r="BG13" i="72"/>
  <c r="BF13" i="72"/>
  <c r="BE13" i="72"/>
  <c r="BD13" i="72"/>
  <c r="BC13" i="72"/>
  <c r="BB13" i="72"/>
  <c r="BA13" i="72"/>
  <c r="AZ13" i="72"/>
  <c r="AY13" i="72"/>
  <c r="AX13" i="72"/>
  <c r="AW13" i="72"/>
  <c r="AV13" i="72"/>
  <c r="AU13" i="72"/>
  <c r="AT13" i="72"/>
  <c r="AS13" i="72"/>
  <c r="AR13" i="72"/>
  <c r="AQ13" i="72"/>
  <c r="AP13" i="72"/>
  <c r="AO13" i="72"/>
  <c r="AN13" i="72"/>
  <c r="BJ13" i="72" s="1"/>
  <c r="AL13" i="72"/>
  <c r="AK13" i="72"/>
  <c r="AJ13" i="72"/>
  <c r="AI13" i="72"/>
  <c r="AH13" i="72"/>
  <c r="AG13" i="72"/>
  <c r="AF13" i="72"/>
  <c r="AE13" i="72"/>
  <c r="AD13" i="72"/>
  <c r="AC13" i="72"/>
  <c r="AB13" i="72"/>
  <c r="AA13" i="72"/>
  <c r="Z13" i="72"/>
  <c r="Y13" i="72"/>
  <c r="X13" i="72"/>
  <c r="W13" i="72"/>
  <c r="V13" i="72"/>
  <c r="U13" i="72"/>
  <c r="T13" i="72"/>
  <c r="S13" i="72"/>
  <c r="R13" i="72"/>
  <c r="Q13" i="72"/>
  <c r="AM13" i="72" s="1"/>
  <c r="N13" i="72"/>
  <c r="M13" i="72"/>
  <c r="EX13" i="72" s="1"/>
  <c r="IQ12" i="72"/>
  <c r="IP12" i="72"/>
  <c r="IO12" i="72"/>
  <c r="IN12" i="72"/>
  <c r="IM12" i="72"/>
  <c r="IL12" i="72"/>
  <c r="IK12" i="72"/>
  <c r="IJ12" i="72"/>
  <c r="II12" i="72"/>
  <c r="IH12" i="72"/>
  <c r="IG12" i="72"/>
  <c r="IF12" i="72"/>
  <c r="IE12" i="72"/>
  <c r="ID12" i="72"/>
  <c r="IC12" i="72"/>
  <c r="IB12" i="72"/>
  <c r="IA12" i="72"/>
  <c r="HZ12" i="72"/>
  <c r="HY12" i="72"/>
  <c r="HX12" i="72"/>
  <c r="HW12" i="72"/>
  <c r="HV12" i="72"/>
  <c r="IR12" i="72" s="1"/>
  <c r="HT12" i="72"/>
  <c r="HS12" i="72"/>
  <c r="HR12" i="72"/>
  <c r="HQ12" i="72"/>
  <c r="HP12" i="72"/>
  <c r="HO12" i="72"/>
  <c r="HN12" i="72"/>
  <c r="HM12" i="72"/>
  <c r="HL12" i="72"/>
  <c r="HK12" i="72"/>
  <c r="HJ12" i="72"/>
  <c r="HI12" i="72"/>
  <c r="HH12" i="72"/>
  <c r="HG12" i="72"/>
  <c r="HF12" i="72"/>
  <c r="HE12" i="72"/>
  <c r="HD12" i="72"/>
  <c r="HC12" i="72"/>
  <c r="HB12" i="72"/>
  <c r="HA12" i="72"/>
  <c r="GZ12" i="72"/>
  <c r="GY12" i="72"/>
  <c r="HU12" i="72" s="1"/>
  <c r="GW12" i="72"/>
  <c r="GV12" i="72"/>
  <c r="GU12" i="72"/>
  <c r="GT12" i="72"/>
  <c r="GS12" i="72"/>
  <c r="GR12" i="72"/>
  <c r="GQ12" i="72"/>
  <c r="GP12" i="72"/>
  <c r="GO12" i="72"/>
  <c r="GN12" i="72"/>
  <c r="GM12" i="72"/>
  <c r="GL12" i="72"/>
  <c r="GK12" i="72"/>
  <c r="GJ12" i="72"/>
  <c r="GI12" i="72"/>
  <c r="GH12" i="72"/>
  <c r="GG12" i="72"/>
  <c r="GF12" i="72"/>
  <c r="GE12" i="72"/>
  <c r="GD12" i="72"/>
  <c r="GC12" i="72"/>
  <c r="GB12" i="72"/>
  <c r="GX12" i="72" s="1"/>
  <c r="FZ12" i="72"/>
  <c r="FY12" i="72"/>
  <c r="FX12" i="72"/>
  <c r="FW12" i="72"/>
  <c r="FV12" i="72"/>
  <c r="FU12" i="72"/>
  <c r="FT12" i="72"/>
  <c r="FS12" i="72"/>
  <c r="FR12" i="72"/>
  <c r="FQ12" i="72"/>
  <c r="FP12" i="72"/>
  <c r="FO12" i="72"/>
  <c r="FN12" i="72"/>
  <c r="FM12" i="72"/>
  <c r="FL12" i="72"/>
  <c r="FK12" i="72"/>
  <c r="FJ12" i="72"/>
  <c r="FI12" i="72"/>
  <c r="FH12" i="72"/>
  <c r="FG12" i="72"/>
  <c r="FF12" i="72"/>
  <c r="FE12" i="72"/>
  <c r="GA12" i="72" s="1"/>
  <c r="EU12" i="72"/>
  <c r="ET12" i="72"/>
  <c r="EW12" i="72" s="1"/>
  <c r="EZ12" i="72" s="1"/>
  <c r="EQ12" i="72"/>
  <c r="EP12" i="72"/>
  <c r="EO12" i="72"/>
  <c r="EN12" i="72"/>
  <c r="EM12" i="72"/>
  <c r="EL12" i="72"/>
  <c r="EK12" i="72"/>
  <c r="EJ12" i="72"/>
  <c r="EI12" i="72"/>
  <c r="EH12" i="72"/>
  <c r="EG12" i="72"/>
  <c r="EF12" i="72"/>
  <c r="EE12" i="72"/>
  <c r="ED12" i="72"/>
  <c r="EC12" i="72"/>
  <c r="EB12" i="72"/>
  <c r="EA12" i="72"/>
  <c r="DZ12" i="72"/>
  <c r="DY12" i="72"/>
  <c r="DX12" i="72"/>
  <c r="DW12" i="72"/>
  <c r="DV12" i="72"/>
  <c r="DU12" i="72"/>
  <c r="DT12" i="72"/>
  <c r="DS12" i="72"/>
  <c r="DR12" i="72"/>
  <c r="DQ12" i="72"/>
  <c r="DP12" i="72"/>
  <c r="DO12" i="72"/>
  <c r="DN12" i="72"/>
  <c r="DM12" i="72"/>
  <c r="DL12" i="72"/>
  <c r="DK12" i="72"/>
  <c r="DJ12" i="72"/>
  <c r="DI12" i="72"/>
  <c r="DH12" i="72"/>
  <c r="DG12" i="72"/>
  <c r="DF12" i="72"/>
  <c r="DE12" i="72"/>
  <c r="DD12" i="72"/>
  <c r="DC12" i="72"/>
  <c r="DB12" i="72"/>
  <c r="ER12" i="72" s="1"/>
  <c r="CZ12" i="72"/>
  <c r="CY12" i="72"/>
  <c r="CX12" i="72"/>
  <c r="CW12" i="72"/>
  <c r="CV12" i="72"/>
  <c r="CU12" i="72"/>
  <c r="CT12" i="72"/>
  <c r="CS12" i="72"/>
  <c r="CR12" i="72"/>
  <c r="CQ12" i="72"/>
  <c r="CP12" i="72"/>
  <c r="CO12" i="72"/>
  <c r="CN12" i="72"/>
  <c r="CM12" i="72"/>
  <c r="CL12" i="72"/>
  <c r="CK12" i="72"/>
  <c r="CJ12" i="72"/>
  <c r="CI12" i="72"/>
  <c r="CH12" i="72"/>
  <c r="CG12" i="72"/>
  <c r="CF12" i="72"/>
  <c r="CE12" i="72"/>
  <c r="CD12" i="72"/>
  <c r="CC12" i="72"/>
  <c r="CB12" i="72"/>
  <c r="CA12" i="72"/>
  <c r="BZ12" i="72"/>
  <c r="BY12" i="72"/>
  <c r="BX12" i="72"/>
  <c r="BW12" i="72"/>
  <c r="BV12" i="72"/>
  <c r="BU12" i="72"/>
  <c r="BT12" i="72"/>
  <c r="BS12" i="72"/>
  <c r="BR12" i="72"/>
  <c r="BQ12" i="72"/>
  <c r="BP12" i="72"/>
  <c r="BO12" i="72"/>
  <c r="BN12" i="72"/>
  <c r="BM12" i="72"/>
  <c r="BL12" i="72"/>
  <c r="BK12" i="72"/>
  <c r="DA12" i="72" s="1"/>
  <c r="BI12" i="72"/>
  <c r="BH12" i="72"/>
  <c r="BG12" i="72"/>
  <c r="BF12" i="72"/>
  <c r="BE12" i="72"/>
  <c r="BD12" i="72"/>
  <c r="BC12" i="72"/>
  <c r="BB12" i="72"/>
  <c r="BA12" i="72"/>
  <c r="AZ12" i="72"/>
  <c r="AY12" i="72"/>
  <c r="AX12" i="72"/>
  <c r="AW12" i="72"/>
  <c r="AV12" i="72"/>
  <c r="AU12" i="72"/>
  <c r="AT12" i="72"/>
  <c r="AS12" i="72"/>
  <c r="AR12" i="72"/>
  <c r="AQ12" i="72"/>
  <c r="AP12" i="72"/>
  <c r="AO12" i="72"/>
  <c r="AN12" i="72"/>
  <c r="BJ12" i="72" s="1"/>
  <c r="AL12" i="72"/>
  <c r="AK12" i="72"/>
  <c r="AJ12" i="72"/>
  <c r="AI12" i="72"/>
  <c r="AH12" i="72"/>
  <c r="AG12" i="72"/>
  <c r="AF12" i="72"/>
  <c r="AE12" i="72"/>
  <c r="AD12" i="72"/>
  <c r="AC12" i="72"/>
  <c r="AB12" i="72"/>
  <c r="AA12" i="72"/>
  <c r="Z12" i="72"/>
  <c r="Y12" i="72"/>
  <c r="X12" i="72"/>
  <c r="W12" i="72"/>
  <c r="V12" i="72"/>
  <c r="U12" i="72"/>
  <c r="T12" i="72"/>
  <c r="S12" i="72"/>
  <c r="R12" i="72"/>
  <c r="Q12" i="72"/>
  <c r="AM12" i="72" s="1"/>
  <c r="N12" i="72"/>
  <c r="M12" i="72"/>
  <c r="EX12" i="72" s="1"/>
  <c r="IQ11" i="72"/>
  <c r="IP11" i="72"/>
  <c r="IO11" i="72"/>
  <c r="IN11" i="72"/>
  <c r="IM11" i="72"/>
  <c r="IL11" i="72"/>
  <c r="IK11" i="72"/>
  <c r="IJ11" i="72"/>
  <c r="II11" i="72"/>
  <c r="IH11" i="72"/>
  <c r="IG11" i="72"/>
  <c r="IF11" i="72"/>
  <c r="IE11" i="72"/>
  <c r="ID11" i="72"/>
  <c r="IC11" i="72"/>
  <c r="IB11" i="72"/>
  <c r="IA11" i="72"/>
  <c r="HZ11" i="72"/>
  <c r="HY11" i="72"/>
  <c r="HX11" i="72"/>
  <c r="HW11" i="72"/>
  <c r="HV11" i="72"/>
  <c r="IR11" i="72" s="1"/>
  <c r="HT11" i="72"/>
  <c r="HS11" i="72"/>
  <c r="HR11" i="72"/>
  <c r="HQ11" i="72"/>
  <c r="HP11" i="72"/>
  <c r="HO11" i="72"/>
  <c r="HN11" i="72"/>
  <c r="HM11" i="72"/>
  <c r="HL11" i="72"/>
  <c r="HK11" i="72"/>
  <c r="HJ11" i="72"/>
  <c r="HI11" i="72"/>
  <c r="HH11" i="72"/>
  <c r="HG11" i="72"/>
  <c r="HF11" i="72"/>
  <c r="HE11" i="72"/>
  <c r="HD11" i="72"/>
  <c r="HC11" i="72"/>
  <c r="HB11" i="72"/>
  <c r="HA11" i="72"/>
  <c r="GZ11" i="72"/>
  <c r="GY11" i="72"/>
  <c r="HU11" i="72" s="1"/>
  <c r="GW11" i="72"/>
  <c r="GV11" i="72"/>
  <c r="GU11" i="72"/>
  <c r="GT11" i="72"/>
  <c r="GS11" i="72"/>
  <c r="GR11" i="72"/>
  <c r="GQ11" i="72"/>
  <c r="GP11" i="72"/>
  <c r="GO11" i="72"/>
  <c r="GN11" i="72"/>
  <c r="GM11" i="72"/>
  <c r="GL11" i="72"/>
  <c r="GK11" i="72"/>
  <c r="GJ11" i="72"/>
  <c r="GI11" i="72"/>
  <c r="GH11" i="72"/>
  <c r="GG11" i="72"/>
  <c r="GF11" i="72"/>
  <c r="GE11" i="72"/>
  <c r="GD11" i="72"/>
  <c r="GC11" i="72"/>
  <c r="GB11" i="72"/>
  <c r="GX11" i="72" s="1"/>
  <c r="FZ11" i="72"/>
  <c r="FY11" i="72"/>
  <c r="FX11" i="72"/>
  <c r="FW11" i="72"/>
  <c r="FV11" i="72"/>
  <c r="FU11" i="72"/>
  <c r="FT11" i="72"/>
  <c r="FS11" i="72"/>
  <c r="FR11" i="72"/>
  <c r="FQ11" i="72"/>
  <c r="FP11" i="72"/>
  <c r="FO11" i="72"/>
  <c r="FN11" i="72"/>
  <c r="FM11" i="72"/>
  <c r="FL11" i="72"/>
  <c r="FK11" i="72"/>
  <c r="FJ11" i="72"/>
  <c r="FI11" i="72"/>
  <c r="FH11" i="72"/>
  <c r="FG11" i="72"/>
  <c r="FF11" i="72"/>
  <c r="FE11" i="72"/>
  <c r="GA11" i="72" s="1"/>
  <c r="EU11" i="72"/>
  <c r="ET11" i="72"/>
  <c r="EW11" i="72" s="1"/>
  <c r="EZ11" i="72" s="1"/>
  <c r="EQ11" i="72"/>
  <c r="EP11" i="72"/>
  <c r="EO11" i="72"/>
  <c r="EN11" i="72"/>
  <c r="EM11" i="72"/>
  <c r="EL11" i="72"/>
  <c r="EK11" i="72"/>
  <c r="EJ11" i="72"/>
  <c r="EI11" i="72"/>
  <c r="EH11" i="72"/>
  <c r="EG11" i="72"/>
  <c r="EF11" i="72"/>
  <c r="EE11" i="72"/>
  <c r="ED11" i="72"/>
  <c r="EC11" i="72"/>
  <c r="EB11" i="72"/>
  <c r="EA11" i="72"/>
  <c r="DZ11" i="72"/>
  <c r="DY11" i="72"/>
  <c r="DX11" i="72"/>
  <c r="DW11" i="72"/>
  <c r="DV11" i="72"/>
  <c r="DU11" i="72"/>
  <c r="DT11" i="72"/>
  <c r="DS11" i="72"/>
  <c r="DR11" i="72"/>
  <c r="DQ11" i="72"/>
  <c r="DP11" i="72"/>
  <c r="DO11" i="72"/>
  <c r="DN11" i="72"/>
  <c r="DM11" i="72"/>
  <c r="DL11" i="72"/>
  <c r="DK11" i="72"/>
  <c r="DJ11" i="72"/>
  <c r="DI11" i="72"/>
  <c r="DH11" i="72"/>
  <c r="DG11" i="72"/>
  <c r="DF11" i="72"/>
  <c r="DE11" i="72"/>
  <c r="DD11" i="72"/>
  <c r="DC11" i="72"/>
  <c r="DB11" i="72"/>
  <c r="ER11" i="72" s="1"/>
  <c r="CZ11" i="72"/>
  <c r="CY11" i="72"/>
  <c r="CX11" i="72"/>
  <c r="CW11" i="72"/>
  <c r="CV11" i="72"/>
  <c r="CU11" i="72"/>
  <c r="CT11" i="72"/>
  <c r="CS11" i="72"/>
  <c r="CR11" i="72"/>
  <c r="CQ11" i="72"/>
  <c r="CP11" i="72"/>
  <c r="CO11" i="72"/>
  <c r="CN11" i="72"/>
  <c r="CM11" i="72"/>
  <c r="CL11" i="72"/>
  <c r="CK11" i="72"/>
  <c r="CJ11" i="72"/>
  <c r="CI11" i="72"/>
  <c r="CH11" i="72"/>
  <c r="CG11" i="72"/>
  <c r="CF11" i="72"/>
  <c r="CE11" i="72"/>
  <c r="CD11" i="72"/>
  <c r="CC11" i="72"/>
  <c r="CB11" i="72"/>
  <c r="CA11" i="72"/>
  <c r="BZ11" i="72"/>
  <c r="BY11" i="72"/>
  <c r="BX11" i="72"/>
  <c r="BW11" i="72"/>
  <c r="BV11" i="72"/>
  <c r="BU11" i="72"/>
  <c r="BT11" i="72"/>
  <c r="BS11" i="72"/>
  <c r="BR11" i="72"/>
  <c r="BQ11" i="72"/>
  <c r="BP11" i="72"/>
  <c r="BO11" i="72"/>
  <c r="BN11" i="72"/>
  <c r="BM11" i="72"/>
  <c r="BL11" i="72"/>
  <c r="BK11" i="72"/>
  <c r="DA11" i="72" s="1"/>
  <c r="BI11" i="72"/>
  <c r="BH11" i="72"/>
  <c r="BG11" i="72"/>
  <c r="BF11" i="72"/>
  <c r="BE11" i="72"/>
  <c r="BD11" i="72"/>
  <c r="BC11" i="72"/>
  <c r="BB11" i="72"/>
  <c r="BA11" i="72"/>
  <c r="AZ11" i="72"/>
  <c r="AY11" i="72"/>
  <c r="AX11" i="72"/>
  <c r="AW11" i="72"/>
  <c r="AV11" i="72"/>
  <c r="AU11" i="72"/>
  <c r="AT11" i="72"/>
  <c r="AS11" i="72"/>
  <c r="AR11" i="72"/>
  <c r="AQ11" i="72"/>
  <c r="AP11" i="72"/>
  <c r="AO11" i="72"/>
  <c r="AN11" i="72"/>
  <c r="BJ11" i="72" s="1"/>
  <c r="AL11" i="72"/>
  <c r="AK11" i="72"/>
  <c r="AJ11" i="72"/>
  <c r="AI11" i="72"/>
  <c r="AH11" i="72"/>
  <c r="AG11" i="72"/>
  <c r="AF11" i="72"/>
  <c r="AE11" i="72"/>
  <c r="AD11" i="72"/>
  <c r="AC11" i="72"/>
  <c r="AB11" i="72"/>
  <c r="AA11" i="72"/>
  <c r="Z11" i="72"/>
  <c r="Y11" i="72"/>
  <c r="X11" i="72"/>
  <c r="W11" i="72"/>
  <c r="V11" i="72"/>
  <c r="U11" i="72"/>
  <c r="T11" i="72"/>
  <c r="S11" i="72"/>
  <c r="R11" i="72"/>
  <c r="Q11" i="72"/>
  <c r="AM11" i="72" s="1"/>
  <c r="N11" i="72"/>
  <c r="M11" i="72"/>
  <c r="EX11" i="72" s="1"/>
  <c r="IQ10" i="72"/>
  <c r="IP10" i="72"/>
  <c r="IO10" i="72"/>
  <c r="IN10" i="72"/>
  <c r="IM10" i="72"/>
  <c r="IL10" i="72"/>
  <c r="IK10" i="72"/>
  <c r="IJ10" i="72"/>
  <c r="II10" i="72"/>
  <c r="IH10" i="72"/>
  <c r="IG10" i="72"/>
  <c r="IF10" i="72"/>
  <c r="IE10" i="72"/>
  <c r="ID10" i="72"/>
  <c r="IC10" i="72"/>
  <c r="IB10" i="72"/>
  <c r="IA10" i="72"/>
  <c r="HZ10" i="72"/>
  <c r="HY10" i="72"/>
  <c r="HX10" i="72"/>
  <c r="HW10" i="72"/>
  <c r="HV10" i="72"/>
  <c r="IR10" i="72" s="1"/>
  <c r="HT10" i="72"/>
  <c r="HS10" i="72"/>
  <c r="HR10" i="72"/>
  <c r="HQ10" i="72"/>
  <c r="HP10" i="72"/>
  <c r="HO10" i="72"/>
  <c r="HN10" i="72"/>
  <c r="HM10" i="72"/>
  <c r="HL10" i="72"/>
  <c r="HK10" i="72"/>
  <c r="HJ10" i="72"/>
  <c r="HI10" i="72"/>
  <c r="HH10" i="72"/>
  <c r="HG10" i="72"/>
  <c r="HF10" i="72"/>
  <c r="HE10" i="72"/>
  <c r="HD10" i="72"/>
  <c r="HC10" i="72"/>
  <c r="HB10" i="72"/>
  <c r="HA10" i="72"/>
  <c r="GZ10" i="72"/>
  <c r="GY10" i="72"/>
  <c r="HU10" i="72" s="1"/>
  <c r="GW10" i="72"/>
  <c r="GV10" i="72"/>
  <c r="GU10" i="72"/>
  <c r="GT10" i="72"/>
  <c r="GS10" i="72"/>
  <c r="GR10" i="72"/>
  <c r="GQ10" i="72"/>
  <c r="GP10" i="72"/>
  <c r="GO10" i="72"/>
  <c r="GN10" i="72"/>
  <c r="GM10" i="72"/>
  <c r="GL10" i="72"/>
  <c r="GK10" i="72"/>
  <c r="GJ10" i="72"/>
  <c r="GI10" i="72"/>
  <c r="GH10" i="72"/>
  <c r="GG10" i="72"/>
  <c r="GF10" i="72"/>
  <c r="GE10" i="72"/>
  <c r="GD10" i="72"/>
  <c r="GC10" i="72"/>
  <c r="GB10" i="72"/>
  <c r="GX10" i="72" s="1"/>
  <c r="FZ10" i="72"/>
  <c r="FY10" i="72"/>
  <c r="FX10" i="72"/>
  <c r="FW10" i="72"/>
  <c r="FV10" i="72"/>
  <c r="FU10" i="72"/>
  <c r="FT10" i="72"/>
  <c r="FS10" i="72"/>
  <c r="FR10" i="72"/>
  <c r="FQ10" i="72"/>
  <c r="FP10" i="72"/>
  <c r="FO10" i="72"/>
  <c r="FN10" i="72"/>
  <c r="FM10" i="72"/>
  <c r="FL10" i="72"/>
  <c r="FK10" i="72"/>
  <c r="FJ10" i="72"/>
  <c r="FI10" i="72"/>
  <c r="FH10" i="72"/>
  <c r="FG10" i="72"/>
  <c r="FF10" i="72"/>
  <c r="FE10" i="72"/>
  <c r="GA10" i="72" s="1"/>
  <c r="EU10" i="72"/>
  <c r="ET10" i="72"/>
  <c r="EW10" i="72" s="1"/>
  <c r="EZ10" i="72" s="1"/>
  <c r="EQ10" i="72"/>
  <c r="EP10" i="72"/>
  <c r="EO10" i="72"/>
  <c r="EN10" i="72"/>
  <c r="EM10" i="72"/>
  <c r="EL10" i="72"/>
  <c r="EK10" i="72"/>
  <c r="EJ10" i="72"/>
  <c r="EI10" i="72"/>
  <c r="EH10" i="72"/>
  <c r="EG10" i="72"/>
  <c r="EF10" i="72"/>
  <c r="EE10" i="72"/>
  <c r="ED10" i="72"/>
  <c r="EC10" i="72"/>
  <c r="EB10" i="72"/>
  <c r="EA10" i="72"/>
  <c r="DZ10" i="72"/>
  <c r="DY10" i="72"/>
  <c r="DX10" i="72"/>
  <c r="DW10" i="72"/>
  <c r="DV10" i="72"/>
  <c r="DU10" i="72"/>
  <c r="DT10" i="72"/>
  <c r="DS10" i="72"/>
  <c r="DR10" i="72"/>
  <c r="DQ10" i="72"/>
  <c r="DP10" i="72"/>
  <c r="DO10" i="72"/>
  <c r="DN10" i="72"/>
  <c r="DM10" i="72"/>
  <c r="DL10" i="72"/>
  <c r="DK10" i="72"/>
  <c r="DJ10" i="72"/>
  <c r="DI10" i="72"/>
  <c r="DH10" i="72"/>
  <c r="DG10" i="72"/>
  <c r="DF10" i="72"/>
  <c r="DE10" i="72"/>
  <c r="DD10" i="72"/>
  <c r="DC10" i="72"/>
  <c r="DB10" i="72"/>
  <c r="ER10" i="72" s="1"/>
  <c r="CZ10" i="72"/>
  <c r="CY10" i="72"/>
  <c r="CX10" i="72"/>
  <c r="CW10" i="72"/>
  <c r="CV10" i="72"/>
  <c r="CU10" i="72"/>
  <c r="CT10" i="72"/>
  <c r="CS10" i="72"/>
  <c r="CR10" i="72"/>
  <c r="CQ10" i="72"/>
  <c r="CP10" i="72"/>
  <c r="CO10" i="72"/>
  <c r="CN10" i="72"/>
  <c r="CM10" i="72"/>
  <c r="CL10" i="72"/>
  <c r="CK10" i="72"/>
  <c r="CJ10" i="72"/>
  <c r="CI10" i="72"/>
  <c r="CH10" i="72"/>
  <c r="CG10" i="72"/>
  <c r="CF10" i="72"/>
  <c r="CE10" i="72"/>
  <c r="CD10" i="72"/>
  <c r="CC10" i="72"/>
  <c r="CB10" i="72"/>
  <c r="CA10" i="72"/>
  <c r="BZ10" i="72"/>
  <c r="BY10" i="72"/>
  <c r="BX10" i="72"/>
  <c r="BW10" i="72"/>
  <c r="BV10" i="72"/>
  <c r="BU10" i="72"/>
  <c r="BT10" i="72"/>
  <c r="BS10" i="72"/>
  <c r="BR10" i="72"/>
  <c r="BQ10" i="72"/>
  <c r="BP10" i="72"/>
  <c r="BO10" i="72"/>
  <c r="BN10" i="72"/>
  <c r="BM10" i="72"/>
  <c r="BL10" i="72"/>
  <c r="BK10" i="72"/>
  <c r="DA10" i="72" s="1"/>
  <c r="BI10" i="72"/>
  <c r="BH10" i="72"/>
  <c r="BG10" i="72"/>
  <c r="BF10" i="72"/>
  <c r="BE10" i="72"/>
  <c r="BD10" i="72"/>
  <c r="BC10" i="72"/>
  <c r="BB10" i="72"/>
  <c r="BA10" i="72"/>
  <c r="AZ10" i="72"/>
  <c r="AY10" i="72"/>
  <c r="AX10" i="72"/>
  <c r="AW10" i="72"/>
  <c r="AV10" i="72"/>
  <c r="AU10" i="72"/>
  <c r="AT10" i="72"/>
  <c r="AS10" i="72"/>
  <c r="AR10" i="72"/>
  <c r="AQ10" i="72"/>
  <c r="AP10" i="72"/>
  <c r="AO10" i="72"/>
  <c r="AN10" i="72"/>
  <c r="BJ10" i="72" s="1"/>
  <c r="AL10" i="72"/>
  <c r="AK10" i="72"/>
  <c r="AJ10" i="72"/>
  <c r="AI10" i="72"/>
  <c r="AH10" i="72"/>
  <c r="AG10" i="72"/>
  <c r="AF10" i="72"/>
  <c r="AE10" i="72"/>
  <c r="AD10" i="72"/>
  <c r="AC10" i="72"/>
  <c r="AB10" i="72"/>
  <c r="AA10" i="72"/>
  <c r="Z10" i="72"/>
  <c r="Y10" i="72"/>
  <c r="X10" i="72"/>
  <c r="W10" i="72"/>
  <c r="V10" i="72"/>
  <c r="U10" i="72"/>
  <c r="T10" i="72"/>
  <c r="S10" i="72"/>
  <c r="R10" i="72"/>
  <c r="Q10" i="72"/>
  <c r="AM10" i="72" s="1"/>
  <c r="N10" i="72"/>
  <c r="M10" i="72"/>
  <c r="EX10" i="72" s="1"/>
  <c r="IS5" i="72"/>
  <c r="IS25" i="71"/>
  <c r="IR25" i="71"/>
  <c r="IQ25" i="71"/>
  <c r="IP25" i="71"/>
  <c r="IO25" i="71"/>
  <c r="IN25" i="71"/>
  <c r="IM25" i="71"/>
  <c r="IL25" i="71"/>
  <c r="IK25" i="71"/>
  <c r="IJ25" i="71"/>
  <c r="II25" i="71"/>
  <c r="IH25" i="71"/>
  <c r="IG25" i="71"/>
  <c r="IF25" i="71"/>
  <c r="IE25" i="71"/>
  <c r="ID25" i="71"/>
  <c r="IC25" i="71"/>
  <c r="IB25" i="71"/>
  <c r="IA25" i="71"/>
  <c r="HZ25" i="71"/>
  <c r="HY25" i="71"/>
  <c r="HX25" i="71"/>
  <c r="IT25" i="71" s="1"/>
  <c r="HV25" i="71"/>
  <c r="HU25" i="71"/>
  <c r="HT25" i="71"/>
  <c r="HS25" i="71"/>
  <c r="HR25" i="71"/>
  <c r="HQ25" i="71"/>
  <c r="HP25" i="71"/>
  <c r="HO25" i="71"/>
  <c r="HN25" i="71"/>
  <c r="HM25" i="71"/>
  <c r="HL25" i="71"/>
  <c r="HK25" i="71"/>
  <c r="HJ25" i="71"/>
  <c r="HI25" i="71"/>
  <c r="HH25" i="71"/>
  <c r="HG25" i="71"/>
  <c r="HF25" i="71"/>
  <c r="HE25" i="71"/>
  <c r="HD25" i="71"/>
  <c r="HC25" i="71"/>
  <c r="HB25" i="71"/>
  <c r="HA25" i="71"/>
  <c r="HW25" i="71" s="1"/>
  <c r="GY25" i="71"/>
  <c r="GX25" i="71"/>
  <c r="GW25" i="71"/>
  <c r="GV25" i="71"/>
  <c r="GU25" i="71"/>
  <c r="GT25" i="71"/>
  <c r="GS25" i="71"/>
  <c r="GR25" i="71"/>
  <c r="GQ25" i="71"/>
  <c r="GP25" i="71"/>
  <c r="GO25" i="71"/>
  <c r="GN25" i="71"/>
  <c r="GM25" i="71"/>
  <c r="GL25" i="71"/>
  <c r="GK25" i="71"/>
  <c r="GJ25" i="71"/>
  <c r="GI25" i="71"/>
  <c r="GH25" i="71"/>
  <c r="GG25" i="71"/>
  <c r="GF25" i="71"/>
  <c r="GE25" i="71"/>
  <c r="GD25" i="71"/>
  <c r="GZ25" i="71" s="1"/>
  <c r="GB25" i="71"/>
  <c r="GA25" i="71"/>
  <c r="FZ25" i="71"/>
  <c r="FY25" i="71"/>
  <c r="FX25" i="71"/>
  <c r="FW25" i="71"/>
  <c r="FV25" i="71"/>
  <c r="FU25" i="71"/>
  <c r="FT25" i="71"/>
  <c r="FS25" i="71"/>
  <c r="FR25" i="71"/>
  <c r="FQ25" i="71"/>
  <c r="FP25" i="71"/>
  <c r="FO25" i="71"/>
  <c r="FN25" i="71"/>
  <c r="FM25" i="71"/>
  <c r="FL25" i="71"/>
  <c r="FK25" i="71"/>
  <c r="FJ25" i="71"/>
  <c r="FI25" i="71"/>
  <c r="FH25" i="71"/>
  <c r="FG25" i="71"/>
  <c r="GC25" i="71" s="1"/>
  <c r="EW25" i="71"/>
  <c r="EV25" i="71"/>
  <c r="EY25" i="71" s="1"/>
  <c r="FB25" i="71" s="1"/>
  <c r="ES25" i="71"/>
  <c r="ER25" i="71"/>
  <c r="EQ25" i="71"/>
  <c r="EP25" i="71"/>
  <c r="EO25" i="71"/>
  <c r="EN25" i="71"/>
  <c r="EM25" i="71"/>
  <c r="EL25" i="71"/>
  <c r="EK25" i="71"/>
  <c r="EJ25" i="71"/>
  <c r="EI25" i="71"/>
  <c r="EH25" i="71"/>
  <c r="EG25" i="71"/>
  <c r="EF25" i="71"/>
  <c r="EE25" i="71"/>
  <c r="ED25" i="71"/>
  <c r="EC25" i="71"/>
  <c r="EB25" i="71"/>
  <c r="EA25" i="71"/>
  <c r="DZ25" i="71"/>
  <c r="DY25" i="71"/>
  <c r="DX25" i="71"/>
  <c r="DW25" i="71"/>
  <c r="DV25" i="71"/>
  <c r="DU25" i="71"/>
  <c r="DT25" i="71"/>
  <c r="DS25" i="71"/>
  <c r="DR25" i="71"/>
  <c r="DQ25" i="71"/>
  <c r="DP25" i="71"/>
  <c r="DO25" i="71"/>
  <c r="DN25" i="71"/>
  <c r="DM25" i="71"/>
  <c r="DL25" i="71"/>
  <c r="DK25" i="71"/>
  <c r="DJ25" i="71"/>
  <c r="DI25" i="71"/>
  <c r="DH25" i="71"/>
  <c r="DG25" i="71"/>
  <c r="DF25" i="71"/>
  <c r="DE25" i="71"/>
  <c r="DD25" i="71"/>
  <c r="ET25" i="71" s="1"/>
  <c r="DB25" i="71"/>
  <c r="DA25" i="71"/>
  <c r="CZ25" i="71"/>
  <c r="CY25" i="71"/>
  <c r="CX25" i="71"/>
  <c r="CW25" i="71"/>
  <c r="CV25" i="71"/>
  <c r="CU25" i="71"/>
  <c r="CT25" i="71"/>
  <c r="CS25" i="71"/>
  <c r="CR25" i="71"/>
  <c r="CQ25" i="71"/>
  <c r="CP25" i="71"/>
  <c r="CO25" i="71"/>
  <c r="CN25" i="71"/>
  <c r="CM25" i="71"/>
  <c r="CL25" i="71"/>
  <c r="CK25" i="71"/>
  <c r="CJ25" i="71"/>
  <c r="CI25" i="71"/>
  <c r="CH25" i="71"/>
  <c r="CG25" i="71"/>
  <c r="CF25" i="71"/>
  <c r="CE25" i="71"/>
  <c r="CD25" i="71"/>
  <c r="CC25" i="71"/>
  <c r="CB25" i="71"/>
  <c r="CA25" i="71"/>
  <c r="BZ25" i="71"/>
  <c r="BY25" i="71"/>
  <c r="BX25" i="71"/>
  <c r="BW25" i="71"/>
  <c r="BV25" i="71"/>
  <c r="BU25" i="71"/>
  <c r="BT25" i="71"/>
  <c r="BS25" i="71"/>
  <c r="BR25" i="71"/>
  <c r="BQ25" i="71"/>
  <c r="BP25" i="71"/>
  <c r="BO25" i="71"/>
  <c r="BN25" i="71"/>
  <c r="BM25" i="71"/>
  <c r="DC25" i="71" s="1"/>
  <c r="BK25" i="71"/>
  <c r="BJ25" i="71"/>
  <c r="BI25" i="71"/>
  <c r="BH25" i="71"/>
  <c r="BG25" i="71"/>
  <c r="BF25" i="71"/>
  <c r="BE25" i="71"/>
  <c r="BD25" i="71"/>
  <c r="BC25" i="71"/>
  <c r="BB25" i="71"/>
  <c r="BA25" i="71"/>
  <c r="AZ25" i="71"/>
  <c r="AY25" i="71"/>
  <c r="AX25" i="71"/>
  <c r="AW25" i="71"/>
  <c r="AV25" i="71"/>
  <c r="AU25" i="71"/>
  <c r="AT25" i="71"/>
  <c r="AS25" i="71"/>
  <c r="AR25" i="71"/>
  <c r="AQ25" i="71"/>
  <c r="AP25" i="71"/>
  <c r="BL25" i="71" s="1"/>
  <c r="AN25" i="71"/>
  <c r="AM25" i="71"/>
  <c r="AL25" i="71"/>
  <c r="AK25" i="71"/>
  <c r="AJ25" i="71"/>
  <c r="AI25" i="71"/>
  <c r="AH25" i="71"/>
  <c r="AG25" i="71"/>
  <c r="AF25" i="71"/>
  <c r="AE25" i="71"/>
  <c r="AD25" i="71"/>
  <c r="AC25" i="71"/>
  <c r="AB25" i="71"/>
  <c r="AA25" i="71"/>
  <c r="Z25" i="71"/>
  <c r="Y25" i="71"/>
  <c r="X25" i="71"/>
  <c r="W25" i="71"/>
  <c r="V25" i="71"/>
  <c r="U25" i="71"/>
  <c r="T25" i="71"/>
  <c r="S25" i="71"/>
  <c r="AO25" i="71" s="1"/>
  <c r="P25" i="71"/>
  <c r="O25" i="71"/>
  <c r="EZ25" i="71" s="1"/>
  <c r="IS24" i="71"/>
  <c r="IR24" i="71"/>
  <c r="IQ24" i="71"/>
  <c r="IP24" i="71"/>
  <c r="IO24" i="71"/>
  <c r="IN24" i="71"/>
  <c r="IM24" i="71"/>
  <c r="IL24" i="71"/>
  <c r="IK24" i="71"/>
  <c r="IJ24" i="71"/>
  <c r="II24" i="71"/>
  <c r="IH24" i="71"/>
  <c r="IG24" i="71"/>
  <c r="IF24" i="71"/>
  <c r="IE24" i="71"/>
  <c r="ID24" i="71"/>
  <c r="IC24" i="71"/>
  <c r="IB24" i="71"/>
  <c r="IA24" i="71"/>
  <c r="HZ24" i="71"/>
  <c r="HY24" i="71"/>
  <c r="HX24" i="71"/>
  <c r="IT24" i="71" s="1"/>
  <c r="HV24" i="71"/>
  <c r="HU24" i="71"/>
  <c r="HT24" i="71"/>
  <c r="HS24" i="71"/>
  <c r="HR24" i="71"/>
  <c r="HQ24" i="71"/>
  <c r="HP24" i="71"/>
  <c r="HO24" i="71"/>
  <c r="HN24" i="71"/>
  <c r="HM24" i="71"/>
  <c r="HL24" i="71"/>
  <c r="HK24" i="71"/>
  <c r="HJ24" i="71"/>
  <c r="HI24" i="71"/>
  <c r="HH24" i="71"/>
  <c r="HG24" i="71"/>
  <c r="HF24" i="71"/>
  <c r="HE24" i="71"/>
  <c r="HD24" i="71"/>
  <c r="HC24" i="71"/>
  <c r="HB24" i="71"/>
  <c r="HA24" i="71"/>
  <c r="HW24" i="71" s="1"/>
  <c r="GY24" i="71"/>
  <c r="GX24" i="71"/>
  <c r="GW24" i="71"/>
  <c r="GV24" i="71"/>
  <c r="GU24" i="71"/>
  <c r="GT24" i="71"/>
  <c r="GS24" i="71"/>
  <c r="GR24" i="71"/>
  <c r="GQ24" i="71"/>
  <c r="GP24" i="71"/>
  <c r="GO24" i="71"/>
  <c r="GN24" i="71"/>
  <c r="GM24" i="71"/>
  <c r="GL24" i="71"/>
  <c r="GK24" i="71"/>
  <c r="GJ24" i="71"/>
  <c r="GI24" i="71"/>
  <c r="GH24" i="71"/>
  <c r="GG24" i="71"/>
  <c r="GF24" i="71"/>
  <c r="GE24" i="71"/>
  <c r="GD24" i="71"/>
  <c r="GZ24" i="71" s="1"/>
  <c r="GB24" i="71"/>
  <c r="GA24" i="71"/>
  <c r="FZ24" i="71"/>
  <c r="FY24" i="71"/>
  <c r="FX24" i="71"/>
  <c r="FW24" i="71"/>
  <c r="FV24" i="71"/>
  <c r="FU24" i="71"/>
  <c r="FT24" i="71"/>
  <c r="FS24" i="71"/>
  <c r="FR24" i="71"/>
  <c r="FQ24" i="71"/>
  <c r="FP24" i="71"/>
  <c r="FO24" i="71"/>
  <c r="FN24" i="71"/>
  <c r="FM24" i="71"/>
  <c r="FL24" i="71"/>
  <c r="FK24" i="71"/>
  <c r="FJ24" i="71"/>
  <c r="FI24" i="71"/>
  <c r="FH24" i="71"/>
  <c r="FG24" i="71"/>
  <c r="GC24" i="71" s="1"/>
  <c r="EW24" i="71"/>
  <c r="EV24" i="71"/>
  <c r="EY24" i="71" s="1"/>
  <c r="FB24" i="71" s="1"/>
  <c r="ES24" i="71"/>
  <c r="ER24" i="71"/>
  <c r="EQ24" i="71"/>
  <c r="EP24" i="71"/>
  <c r="EO24" i="71"/>
  <c r="EN24" i="71"/>
  <c r="EM24" i="71"/>
  <c r="EL24" i="71"/>
  <c r="EK24" i="71"/>
  <c r="EJ24" i="71"/>
  <c r="EI24" i="71"/>
  <c r="EH24" i="71"/>
  <c r="EG24" i="71"/>
  <c r="EF24" i="71"/>
  <c r="EE24" i="71"/>
  <c r="ED24" i="71"/>
  <c r="EC24" i="71"/>
  <c r="EB24" i="71"/>
  <c r="EA24" i="71"/>
  <c r="DZ24" i="71"/>
  <c r="DY24" i="71"/>
  <c r="DX24" i="71"/>
  <c r="DW24" i="71"/>
  <c r="DV24" i="71"/>
  <c r="DU24" i="71"/>
  <c r="DT24" i="71"/>
  <c r="DS24" i="71"/>
  <c r="DR24" i="71"/>
  <c r="DQ24" i="71"/>
  <c r="DP24" i="71"/>
  <c r="DO24" i="71"/>
  <c r="DN24" i="71"/>
  <c r="DM24" i="71"/>
  <c r="DL24" i="71"/>
  <c r="DK24" i="71"/>
  <c r="DJ24" i="71"/>
  <c r="DI24" i="71"/>
  <c r="DH24" i="71"/>
  <c r="DG24" i="71"/>
  <c r="DF24" i="71"/>
  <c r="DE24" i="71"/>
  <c r="DD24" i="71"/>
  <c r="ET24" i="71" s="1"/>
  <c r="DB24" i="71"/>
  <c r="DA24" i="71"/>
  <c r="CZ24" i="71"/>
  <c r="CY24" i="71"/>
  <c r="CX24" i="71"/>
  <c r="CW24" i="71"/>
  <c r="CV24" i="71"/>
  <c r="CU24" i="71"/>
  <c r="CT24" i="71"/>
  <c r="CS24" i="71"/>
  <c r="CR24" i="71"/>
  <c r="CQ24" i="71"/>
  <c r="CP24" i="71"/>
  <c r="CO24" i="71"/>
  <c r="CN24" i="71"/>
  <c r="CM24" i="71"/>
  <c r="CL24" i="71"/>
  <c r="CK24" i="71"/>
  <c r="CJ24" i="71"/>
  <c r="CI24" i="71"/>
  <c r="CH24" i="71"/>
  <c r="CG24" i="71"/>
  <c r="CF24" i="71"/>
  <c r="CE24" i="71"/>
  <c r="CD24" i="71"/>
  <c r="CC24" i="71"/>
  <c r="CB24" i="71"/>
  <c r="CA24" i="71"/>
  <c r="BZ24" i="71"/>
  <c r="BY24" i="71"/>
  <c r="BX24" i="71"/>
  <c r="BW24" i="71"/>
  <c r="BV24" i="71"/>
  <c r="BU24" i="71"/>
  <c r="BT24" i="71"/>
  <c r="BS24" i="71"/>
  <c r="BR24" i="71"/>
  <c r="BQ24" i="71"/>
  <c r="BP24" i="71"/>
  <c r="BO24" i="71"/>
  <c r="BN24" i="71"/>
  <c r="BM24" i="71"/>
  <c r="DC24" i="71" s="1"/>
  <c r="BK24" i="71"/>
  <c r="BJ24" i="71"/>
  <c r="BI24" i="71"/>
  <c r="BH24" i="71"/>
  <c r="BG24" i="71"/>
  <c r="BF24" i="71"/>
  <c r="BE24" i="71"/>
  <c r="BD24" i="71"/>
  <c r="BC24" i="71"/>
  <c r="BB24" i="71"/>
  <c r="BA24" i="71"/>
  <c r="AZ24" i="71"/>
  <c r="AY24" i="71"/>
  <c r="AX24" i="71"/>
  <c r="AW24" i="71"/>
  <c r="AV24" i="71"/>
  <c r="AU24" i="71"/>
  <c r="AT24" i="71"/>
  <c r="AS24" i="71"/>
  <c r="AR24" i="71"/>
  <c r="AQ24" i="71"/>
  <c r="AP24" i="71"/>
  <c r="BL24" i="71" s="1"/>
  <c r="AN24" i="71"/>
  <c r="AM24" i="71"/>
  <c r="AL24" i="71"/>
  <c r="AK24" i="71"/>
  <c r="AJ24" i="71"/>
  <c r="AI24" i="71"/>
  <c r="AH24" i="71"/>
  <c r="AG24" i="71"/>
  <c r="AF24" i="71"/>
  <c r="AE24" i="71"/>
  <c r="AD24" i="71"/>
  <c r="AC24" i="71"/>
  <c r="AB24" i="71"/>
  <c r="AA24" i="71"/>
  <c r="Z24" i="71"/>
  <c r="Y24" i="71"/>
  <c r="X24" i="71"/>
  <c r="W24" i="71"/>
  <c r="V24" i="71"/>
  <c r="U24" i="71"/>
  <c r="T24" i="71"/>
  <c r="S24" i="71"/>
  <c r="AO24" i="71" s="1"/>
  <c r="P24" i="71"/>
  <c r="O24" i="71"/>
  <c r="EZ24" i="71" s="1"/>
  <c r="IS23" i="71"/>
  <c r="IR23" i="71"/>
  <c r="IQ23" i="71"/>
  <c r="IP23" i="71"/>
  <c r="IO23" i="71"/>
  <c r="IN23" i="71"/>
  <c r="IM23" i="71"/>
  <c r="IL23" i="71"/>
  <c r="IK23" i="71"/>
  <c r="IJ23" i="71"/>
  <c r="II23" i="71"/>
  <c r="IH23" i="71"/>
  <c r="IG23" i="71"/>
  <c r="IF23" i="71"/>
  <c r="IE23" i="71"/>
  <c r="ID23" i="71"/>
  <c r="IC23" i="71"/>
  <c r="IB23" i="71"/>
  <c r="IA23" i="71"/>
  <c r="HZ23" i="71"/>
  <c r="HY23" i="71"/>
  <c r="HX23" i="71"/>
  <c r="IT23" i="71" s="1"/>
  <c r="HV23" i="71"/>
  <c r="HU23" i="71"/>
  <c r="HT23" i="71"/>
  <c r="HS23" i="71"/>
  <c r="HR23" i="71"/>
  <c r="HQ23" i="71"/>
  <c r="HP23" i="71"/>
  <c r="HO23" i="71"/>
  <c r="HN23" i="71"/>
  <c r="HM23" i="71"/>
  <c r="HL23" i="71"/>
  <c r="HK23" i="71"/>
  <c r="HJ23" i="71"/>
  <c r="HI23" i="71"/>
  <c r="HH23" i="71"/>
  <c r="HG23" i="71"/>
  <c r="HF23" i="71"/>
  <c r="HE23" i="71"/>
  <c r="HD23" i="71"/>
  <c r="HC23" i="71"/>
  <c r="HB23" i="71"/>
  <c r="HA23" i="71"/>
  <c r="HW23" i="71" s="1"/>
  <c r="GY23" i="71"/>
  <c r="GX23" i="71"/>
  <c r="GW23" i="71"/>
  <c r="GV23" i="71"/>
  <c r="GU23" i="71"/>
  <c r="GT23" i="71"/>
  <c r="GS23" i="71"/>
  <c r="GR23" i="71"/>
  <c r="GQ23" i="71"/>
  <c r="GP23" i="71"/>
  <c r="GO23" i="71"/>
  <c r="GN23" i="71"/>
  <c r="GM23" i="71"/>
  <c r="GL23" i="71"/>
  <c r="GK23" i="71"/>
  <c r="GJ23" i="71"/>
  <c r="GI23" i="71"/>
  <c r="GH23" i="71"/>
  <c r="GG23" i="71"/>
  <c r="GF23" i="71"/>
  <c r="GE23" i="71"/>
  <c r="GD23" i="71"/>
  <c r="GZ23" i="71" s="1"/>
  <c r="GB23" i="71"/>
  <c r="GA23" i="71"/>
  <c r="FZ23" i="71"/>
  <c r="FY23" i="71"/>
  <c r="FX23" i="71"/>
  <c r="FW23" i="71"/>
  <c r="FV23" i="71"/>
  <c r="FU23" i="71"/>
  <c r="FT23" i="71"/>
  <c r="FS23" i="71"/>
  <c r="FR23" i="71"/>
  <c r="FQ23" i="71"/>
  <c r="FP23" i="71"/>
  <c r="FO23" i="71"/>
  <c r="FN23" i="71"/>
  <c r="FM23" i="71"/>
  <c r="FL23" i="71"/>
  <c r="FK23" i="71"/>
  <c r="FJ23" i="71"/>
  <c r="FI23" i="71"/>
  <c r="FH23" i="71"/>
  <c r="FG23" i="71"/>
  <c r="GC23" i="71" s="1"/>
  <c r="EW23" i="71"/>
  <c r="EV23" i="71"/>
  <c r="EY23" i="71" s="1"/>
  <c r="FB23" i="71" s="1"/>
  <c r="ES23" i="71"/>
  <c r="ER23" i="71"/>
  <c r="EQ23" i="71"/>
  <c r="EP23" i="71"/>
  <c r="EO23" i="71"/>
  <c r="EN23" i="71"/>
  <c r="EM23" i="71"/>
  <c r="EL23" i="71"/>
  <c r="EK23" i="71"/>
  <c r="EJ23" i="71"/>
  <c r="EI23" i="71"/>
  <c r="EH23" i="71"/>
  <c r="EG23" i="71"/>
  <c r="EF23" i="71"/>
  <c r="EE23" i="71"/>
  <c r="ED23" i="71"/>
  <c r="EC23" i="71"/>
  <c r="EB23" i="71"/>
  <c r="EA23" i="71"/>
  <c r="DZ23" i="71"/>
  <c r="DY23" i="71"/>
  <c r="DX23" i="71"/>
  <c r="DW23" i="71"/>
  <c r="DV23" i="71"/>
  <c r="DU23" i="71"/>
  <c r="DT23" i="71"/>
  <c r="DS23" i="71"/>
  <c r="DR23" i="71"/>
  <c r="DQ23" i="71"/>
  <c r="DP23" i="71"/>
  <c r="DO23" i="71"/>
  <c r="DN23" i="71"/>
  <c r="DM23" i="71"/>
  <c r="DL23" i="71"/>
  <c r="DK23" i="71"/>
  <c r="DJ23" i="71"/>
  <c r="DI23" i="71"/>
  <c r="DH23" i="71"/>
  <c r="DG23" i="71"/>
  <c r="DF23" i="71"/>
  <c r="DE23" i="71"/>
  <c r="DD23" i="71"/>
  <c r="ET23" i="71" s="1"/>
  <c r="DB23" i="71"/>
  <c r="DA23" i="71"/>
  <c r="CZ23" i="71"/>
  <c r="CY23" i="71"/>
  <c r="CX23" i="71"/>
  <c r="CW23" i="71"/>
  <c r="CV23" i="71"/>
  <c r="CU23" i="71"/>
  <c r="CT23" i="71"/>
  <c r="CS23" i="71"/>
  <c r="CR23" i="71"/>
  <c r="CQ23" i="71"/>
  <c r="CP23" i="71"/>
  <c r="CO23" i="71"/>
  <c r="CN23" i="71"/>
  <c r="CM23" i="71"/>
  <c r="CL23" i="71"/>
  <c r="CK23" i="71"/>
  <c r="CJ23" i="71"/>
  <c r="CI23" i="71"/>
  <c r="CH23" i="71"/>
  <c r="CG23" i="71"/>
  <c r="CF23" i="71"/>
  <c r="CE23" i="71"/>
  <c r="CD23" i="71"/>
  <c r="CC23" i="71"/>
  <c r="CB23" i="71"/>
  <c r="CA23" i="71"/>
  <c r="BZ23" i="71"/>
  <c r="BY23" i="71"/>
  <c r="BX23" i="71"/>
  <c r="BW23" i="71"/>
  <c r="BV23" i="71"/>
  <c r="BU23" i="71"/>
  <c r="BT23" i="71"/>
  <c r="BS23" i="71"/>
  <c r="BR23" i="71"/>
  <c r="BQ23" i="71"/>
  <c r="BP23" i="71"/>
  <c r="BO23" i="71"/>
  <c r="BN23" i="71"/>
  <c r="BM23" i="71"/>
  <c r="DC23" i="71" s="1"/>
  <c r="BK23" i="71"/>
  <c r="BJ23" i="71"/>
  <c r="BI23" i="71"/>
  <c r="BH23" i="71"/>
  <c r="BG23" i="71"/>
  <c r="BF23" i="71"/>
  <c r="BE23" i="71"/>
  <c r="BD23" i="71"/>
  <c r="BC23" i="71"/>
  <c r="BB23" i="71"/>
  <c r="BA23" i="71"/>
  <c r="AZ23" i="71"/>
  <c r="AY23" i="71"/>
  <c r="AX23" i="71"/>
  <c r="AW23" i="71"/>
  <c r="AV23" i="71"/>
  <c r="AU23" i="71"/>
  <c r="AT23" i="71"/>
  <c r="AS23" i="71"/>
  <c r="AR23" i="71"/>
  <c r="AQ23" i="71"/>
  <c r="AP23" i="71"/>
  <c r="BL23" i="71" s="1"/>
  <c r="AN23" i="71"/>
  <c r="AM23" i="71"/>
  <c r="AL23" i="71"/>
  <c r="AK23" i="71"/>
  <c r="AJ23" i="71"/>
  <c r="AI23" i="71"/>
  <c r="AH23" i="71"/>
  <c r="AG23" i="71"/>
  <c r="AF23" i="71"/>
  <c r="AE23" i="71"/>
  <c r="AD23" i="71"/>
  <c r="AC23" i="71"/>
  <c r="AB23" i="71"/>
  <c r="AA23" i="71"/>
  <c r="Z23" i="71"/>
  <c r="Y23" i="71"/>
  <c r="X23" i="71"/>
  <c r="W23" i="71"/>
  <c r="V23" i="71"/>
  <c r="U23" i="71"/>
  <c r="T23" i="71"/>
  <c r="S23" i="71"/>
  <c r="AO23" i="71" s="1"/>
  <c r="P23" i="71"/>
  <c r="O23" i="71"/>
  <c r="EZ23" i="71" s="1"/>
  <c r="IS22" i="71"/>
  <c r="IR22" i="71"/>
  <c r="IQ22" i="71"/>
  <c r="IP22" i="71"/>
  <c r="IO22" i="71"/>
  <c r="IN22" i="71"/>
  <c r="IM22" i="71"/>
  <c r="IL22" i="71"/>
  <c r="IK22" i="71"/>
  <c r="IJ22" i="71"/>
  <c r="II22" i="71"/>
  <c r="IH22" i="71"/>
  <c r="IG22" i="71"/>
  <c r="IF22" i="71"/>
  <c r="IE22" i="71"/>
  <c r="ID22" i="71"/>
  <c r="IC22" i="71"/>
  <c r="IB22" i="71"/>
  <c r="IA22" i="71"/>
  <c r="HZ22" i="71"/>
  <c r="HY22" i="71"/>
  <c r="HX22" i="71"/>
  <c r="IT22" i="71" s="1"/>
  <c r="HV22" i="71"/>
  <c r="HU22" i="71"/>
  <c r="HT22" i="71"/>
  <c r="HS22" i="71"/>
  <c r="HR22" i="71"/>
  <c r="HQ22" i="71"/>
  <c r="HP22" i="71"/>
  <c r="HO22" i="71"/>
  <c r="HN22" i="71"/>
  <c r="HM22" i="71"/>
  <c r="HL22" i="71"/>
  <c r="HK22" i="71"/>
  <c r="HJ22" i="71"/>
  <c r="HI22" i="71"/>
  <c r="HH22" i="71"/>
  <c r="HG22" i="71"/>
  <c r="HF22" i="71"/>
  <c r="HE22" i="71"/>
  <c r="HD22" i="71"/>
  <c r="HC22" i="71"/>
  <c r="HB22" i="71"/>
  <c r="HA22" i="71"/>
  <c r="HW22" i="71" s="1"/>
  <c r="GY22" i="71"/>
  <c r="GX22" i="71"/>
  <c r="GW22" i="71"/>
  <c r="GV22" i="71"/>
  <c r="GU22" i="71"/>
  <c r="GT22" i="71"/>
  <c r="GS22" i="71"/>
  <c r="GR22" i="71"/>
  <c r="GQ22" i="71"/>
  <c r="GP22" i="71"/>
  <c r="GO22" i="71"/>
  <c r="GN22" i="71"/>
  <c r="GM22" i="71"/>
  <c r="GL22" i="71"/>
  <c r="GK22" i="71"/>
  <c r="GJ22" i="71"/>
  <c r="GI22" i="71"/>
  <c r="GH22" i="71"/>
  <c r="GG22" i="71"/>
  <c r="GF22" i="71"/>
  <c r="GE22" i="71"/>
  <c r="GD22" i="71"/>
  <c r="GZ22" i="71" s="1"/>
  <c r="GB22" i="71"/>
  <c r="GA22" i="71"/>
  <c r="FZ22" i="71"/>
  <c r="FY22" i="71"/>
  <c r="FX22" i="71"/>
  <c r="FW22" i="71"/>
  <c r="FV22" i="71"/>
  <c r="FU22" i="71"/>
  <c r="FT22" i="71"/>
  <c r="FS22" i="71"/>
  <c r="FR22" i="71"/>
  <c r="FQ22" i="71"/>
  <c r="FP22" i="71"/>
  <c r="FO22" i="71"/>
  <c r="FN22" i="71"/>
  <c r="FM22" i="71"/>
  <c r="FL22" i="71"/>
  <c r="FK22" i="71"/>
  <c r="FJ22" i="71"/>
  <c r="FI22" i="71"/>
  <c r="FH22" i="71"/>
  <c r="FG22" i="71"/>
  <c r="GC22" i="71" s="1"/>
  <c r="EW22" i="71"/>
  <c r="EV22" i="71"/>
  <c r="EY22" i="71" s="1"/>
  <c r="FB22" i="71" s="1"/>
  <c r="ES22" i="71"/>
  <c r="ER22" i="71"/>
  <c r="EQ22" i="71"/>
  <c r="EP22" i="71"/>
  <c r="EO22" i="71"/>
  <c r="EN22" i="71"/>
  <c r="EM22" i="71"/>
  <c r="EL22" i="71"/>
  <c r="EK22" i="71"/>
  <c r="EJ22" i="71"/>
  <c r="EI22" i="71"/>
  <c r="EH22" i="71"/>
  <c r="EG22" i="71"/>
  <c r="EF22" i="71"/>
  <c r="EE22" i="71"/>
  <c r="ED22" i="71"/>
  <c r="EC22" i="71"/>
  <c r="EB22" i="71"/>
  <c r="EA22" i="71"/>
  <c r="DZ22" i="71"/>
  <c r="DY22" i="71"/>
  <c r="DX22" i="71"/>
  <c r="DW22" i="71"/>
  <c r="DV22" i="71"/>
  <c r="DU22" i="71"/>
  <c r="DT22" i="71"/>
  <c r="DS22" i="71"/>
  <c r="DR22" i="71"/>
  <c r="DQ22" i="71"/>
  <c r="DP22" i="71"/>
  <c r="DO22" i="71"/>
  <c r="DN22" i="71"/>
  <c r="DM22" i="71"/>
  <c r="DL22" i="71"/>
  <c r="DK22" i="71"/>
  <c r="DJ22" i="71"/>
  <c r="DI22" i="71"/>
  <c r="DH22" i="71"/>
  <c r="DG22" i="71"/>
  <c r="DF22" i="71"/>
  <c r="DE22" i="71"/>
  <c r="DD22" i="71"/>
  <c r="ET22" i="71" s="1"/>
  <c r="DB22" i="71"/>
  <c r="DA22" i="71"/>
  <c r="CZ22" i="71"/>
  <c r="CY22" i="71"/>
  <c r="CX22" i="71"/>
  <c r="CW22" i="71"/>
  <c r="CV22" i="71"/>
  <c r="CU22" i="71"/>
  <c r="CT22" i="71"/>
  <c r="CS22" i="71"/>
  <c r="CR22" i="71"/>
  <c r="CQ22" i="71"/>
  <c r="CP22" i="71"/>
  <c r="CO22" i="71"/>
  <c r="CN22" i="71"/>
  <c r="CM22" i="71"/>
  <c r="CL22" i="71"/>
  <c r="CK22" i="71"/>
  <c r="CJ22" i="71"/>
  <c r="CI22" i="71"/>
  <c r="CH22" i="71"/>
  <c r="CG22" i="71"/>
  <c r="CF22" i="71"/>
  <c r="CE22" i="71"/>
  <c r="CD22" i="71"/>
  <c r="CC22" i="71"/>
  <c r="CB22" i="71"/>
  <c r="CA22" i="71"/>
  <c r="BZ22" i="71"/>
  <c r="BY22" i="71"/>
  <c r="BX22" i="71"/>
  <c r="BW22" i="71"/>
  <c r="BV22" i="71"/>
  <c r="BU22" i="71"/>
  <c r="BT22" i="71"/>
  <c r="BS22" i="71"/>
  <c r="BR22" i="71"/>
  <c r="BQ22" i="71"/>
  <c r="BP22" i="71"/>
  <c r="BO22" i="71"/>
  <c r="BN22" i="71"/>
  <c r="BM22" i="71"/>
  <c r="DC22" i="71" s="1"/>
  <c r="BK22" i="71"/>
  <c r="BJ22" i="71"/>
  <c r="BI22" i="71"/>
  <c r="BH22" i="71"/>
  <c r="BG22" i="71"/>
  <c r="BF22" i="71"/>
  <c r="BE22" i="71"/>
  <c r="BD22" i="71"/>
  <c r="BC22" i="71"/>
  <c r="BB22" i="71"/>
  <c r="BA22" i="71"/>
  <c r="AZ22" i="71"/>
  <c r="AY22" i="71"/>
  <c r="AX22" i="71"/>
  <c r="AW22" i="71"/>
  <c r="AV22" i="71"/>
  <c r="AU22" i="71"/>
  <c r="AT22" i="71"/>
  <c r="AS22" i="71"/>
  <c r="AR22" i="71"/>
  <c r="AQ22" i="71"/>
  <c r="AP22" i="71"/>
  <c r="BL22" i="71" s="1"/>
  <c r="AN22" i="71"/>
  <c r="AM22" i="71"/>
  <c r="AL22" i="71"/>
  <c r="AK22" i="71"/>
  <c r="AJ22" i="71"/>
  <c r="AI22" i="71"/>
  <c r="AH22" i="71"/>
  <c r="AG22" i="71"/>
  <c r="AF22" i="71"/>
  <c r="AE22" i="71"/>
  <c r="AD22" i="71"/>
  <c r="AC22" i="71"/>
  <c r="AB22" i="71"/>
  <c r="AA22" i="71"/>
  <c r="Z22" i="71"/>
  <c r="Y22" i="71"/>
  <c r="X22" i="71"/>
  <c r="W22" i="71"/>
  <c r="V22" i="71"/>
  <c r="U22" i="71"/>
  <c r="T22" i="71"/>
  <c r="S22" i="71"/>
  <c r="AO22" i="71" s="1"/>
  <c r="P22" i="71"/>
  <c r="O22" i="71"/>
  <c r="EZ22" i="71" s="1"/>
  <c r="IS21" i="71"/>
  <c r="IR21" i="71"/>
  <c r="IQ21" i="71"/>
  <c r="IP21" i="71"/>
  <c r="IO21" i="71"/>
  <c r="IN21" i="71"/>
  <c r="IM21" i="71"/>
  <c r="IL21" i="71"/>
  <c r="IK21" i="71"/>
  <c r="IJ21" i="71"/>
  <c r="II21" i="71"/>
  <c r="IH21" i="71"/>
  <c r="IG21" i="71"/>
  <c r="IF21" i="71"/>
  <c r="IE21" i="71"/>
  <c r="ID21" i="71"/>
  <c r="IC21" i="71"/>
  <c r="IB21" i="71"/>
  <c r="IA21" i="71"/>
  <c r="HZ21" i="71"/>
  <c r="HY21" i="71"/>
  <c r="HX21" i="71"/>
  <c r="IT21" i="71" s="1"/>
  <c r="HV21" i="71"/>
  <c r="HU21" i="71"/>
  <c r="HT21" i="71"/>
  <c r="HS21" i="71"/>
  <c r="HR21" i="71"/>
  <c r="HQ21" i="71"/>
  <c r="HP21" i="71"/>
  <c r="HO21" i="71"/>
  <c r="HN21" i="71"/>
  <c r="HM21" i="71"/>
  <c r="HL21" i="71"/>
  <c r="HK21" i="71"/>
  <c r="HJ21" i="71"/>
  <c r="HI21" i="71"/>
  <c r="HH21" i="71"/>
  <c r="HG21" i="71"/>
  <c r="HF21" i="71"/>
  <c r="HE21" i="71"/>
  <c r="HD21" i="71"/>
  <c r="HC21" i="71"/>
  <c r="HB21" i="71"/>
  <c r="HA21" i="71"/>
  <c r="HW21" i="71" s="1"/>
  <c r="GY21" i="71"/>
  <c r="GX21" i="71"/>
  <c r="GW21" i="71"/>
  <c r="GV21" i="71"/>
  <c r="GU21" i="71"/>
  <c r="GT21" i="71"/>
  <c r="GS21" i="71"/>
  <c r="GR21" i="71"/>
  <c r="GQ21" i="71"/>
  <c r="GP21" i="71"/>
  <c r="GO21" i="71"/>
  <c r="GN21" i="71"/>
  <c r="GM21" i="71"/>
  <c r="GL21" i="71"/>
  <c r="GK21" i="71"/>
  <c r="GJ21" i="71"/>
  <c r="GI21" i="71"/>
  <c r="GH21" i="71"/>
  <c r="GG21" i="71"/>
  <c r="GF21" i="71"/>
  <c r="GE21" i="71"/>
  <c r="GD21" i="71"/>
  <c r="GZ21" i="71" s="1"/>
  <c r="GB21" i="71"/>
  <c r="GA21" i="71"/>
  <c r="FZ21" i="71"/>
  <c r="FY21" i="71"/>
  <c r="FX21" i="71"/>
  <c r="FW21" i="71"/>
  <c r="FV21" i="71"/>
  <c r="FU21" i="71"/>
  <c r="FT21" i="71"/>
  <c r="FS21" i="71"/>
  <c r="FR21" i="71"/>
  <c r="FQ21" i="71"/>
  <c r="FP21" i="71"/>
  <c r="FO21" i="71"/>
  <c r="FN21" i="71"/>
  <c r="FM21" i="71"/>
  <c r="FL21" i="71"/>
  <c r="FK21" i="71"/>
  <c r="FJ21" i="71"/>
  <c r="FI21" i="71"/>
  <c r="FH21" i="71"/>
  <c r="FG21" i="71"/>
  <c r="GC21" i="71" s="1"/>
  <c r="EW21" i="71"/>
  <c r="EV21" i="71"/>
  <c r="EY21" i="71" s="1"/>
  <c r="FB21" i="71" s="1"/>
  <c r="ES21" i="71"/>
  <c r="ER21" i="71"/>
  <c r="EQ21" i="71"/>
  <c r="EP21" i="71"/>
  <c r="EO21" i="71"/>
  <c r="EN21" i="71"/>
  <c r="EM21" i="71"/>
  <c r="EL21" i="71"/>
  <c r="EK21" i="71"/>
  <c r="EJ21" i="71"/>
  <c r="EI21" i="71"/>
  <c r="EH21" i="71"/>
  <c r="EG21" i="71"/>
  <c r="EF21" i="71"/>
  <c r="EE21" i="71"/>
  <c r="ED21" i="71"/>
  <c r="EC21" i="71"/>
  <c r="EB21" i="71"/>
  <c r="EA21" i="71"/>
  <c r="DZ21" i="71"/>
  <c r="DY21" i="71"/>
  <c r="DX21" i="71"/>
  <c r="DW21" i="71"/>
  <c r="DV21" i="71"/>
  <c r="DU21" i="71"/>
  <c r="DT21" i="71"/>
  <c r="DS21" i="71"/>
  <c r="DR21" i="71"/>
  <c r="DQ21" i="71"/>
  <c r="DP21" i="71"/>
  <c r="DO21" i="71"/>
  <c r="DN21" i="71"/>
  <c r="DM21" i="71"/>
  <c r="DL21" i="71"/>
  <c r="DK21" i="71"/>
  <c r="DJ21" i="71"/>
  <c r="DI21" i="71"/>
  <c r="DH21" i="71"/>
  <c r="DG21" i="71"/>
  <c r="DF21" i="71"/>
  <c r="DE21" i="71"/>
  <c r="DD21" i="71"/>
  <c r="ET21" i="71" s="1"/>
  <c r="DB21" i="71"/>
  <c r="DA21" i="71"/>
  <c r="CZ21" i="71"/>
  <c r="CY21" i="71"/>
  <c r="CX21" i="71"/>
  <c r="CW21" i="71"/>
  <c r="CV21" i="71"/>
  <c r="CU21" i="71"/>
  <c r="CT21" i="71"/>
  <c r="CS21" i="71"/>
  <c r="CR21" i="71"/>
  <c r="CQ21" i="71"/>
  <c r="CP21" i="71"/>
  <c r="CO21" i="71"/>
  <c r="CN21" i="71"/>
  <c r="CM21" i="71"/>
  <c r="CL21" i="71"/>
  <c r="CK21" i="71"/>
  <c r="CJ21" i="71"/>
  <c r="CI21" i="71"/>
  <c r="CH21" i="71"/>
  <c r="CG21" i="71"/>
  <c r="CF21" i="71"/>
  <c r="CE21" i="71"/>
  <c r="CD21" i="71"/>
  <c r="CC21" i="71"/>
  <c r="CB21" i="71"/>
  <c r="CA21" i="71"/>
  <c r="BZ21" i="71"/>
  <c r="BY21" i="71"/>
  <c r="BX21" i="71"/>
  <c r="BW21" i="71"/>
  <c r="BV21" i="71"/>
  <c r="BU21" i="71"/>
  <c r="BT21" i="71"/>
  <c r="BS21" i="71"/>
  <c r="BR21" i="71"/>
  <c r="BQ21" i="71"/>
  <c r="BP21" i="71"/>
  <c r="BO21" i="71"/>
  <c r="BN21" i="71"/>
  <c r="BM21" i="71"/>
  <c r="DC21" i="71" s="1"/>
  <c r="BK21" i="71"/>
  <c r="BJ21" i="71"/>
  <c r="BI21" i="71"/>
  <c r="BH21" i="71"/>
  <c r="BG21" i="71"/>
  <c r="BF21" i="71"/>
  <c r="BE21" i="71"/>
  <c r="BD21" i="71"/>
  <c r="BC21" i="71"/>
  <c r="BB21" i="71"/>
  <c r="BA21" i="71"/>
  <c r="AZ21" i="71"/>
  <c r="AY21" i="71"/>
  <c r="AX21" i="71"/>
  <c r="AW21" i="71"/>
  <c r="AV21" i="71"/>
  <c r="AU21" i="71"/>
  <c r="AT21" i="71"/>
  <c r="AS21" i="71"/>
  <c r="AR21" i="71"/>
  <c r="AQ21" i="71"/>
  <c r="AP21" i="71"/>
  <c r="BL21" i="71" s="1"/>
  <c r="AN21" i="71"/>
  <c r="AM21" i="71"/>
  <c r="AL21" i="71"/>
  <c r="AK21" i="71"/>
  <c r="AJ21" i="71"/>
  <c r="AI21" i="71"/>
  <c r="AH21" i="71"/>
  <c r="AG21" i="71"/>
  <c r="AF21" i="71"/>
  <c r="AE21" i="71"/>
  <c r="AD21" i="71"/>
  <c r="AC21" i="71"/>
  <c r="AB21" i="71"/>
  <c r="AA21" i="71"/>
  <c r="Z21" i="71"/>
  <c r="Y21" i="71"/>
  <c r="X21" i="71"/>
  <c r="W21" i="71"/>
  <c r="V21" i="71"/>
  <c r="U21" i="71"/>
  <c r="T21" i="71"/>
  <c r="S21" i="71"/>
  <c r="AO21" i="71" s="1"/>
  <c r="P21" i="71"/>
  <c r="O21" i="71"/>
  <c r="EZ21" i="71" s="1"/>
  <c r="IS20" i="71"/>
  <c r="IR20" i="71"/>
  <c r="IQ20" i="71"/>
  <c r="IP20" i="71"/>
  <c r="IO20" i="71"/>
  <c r="IN20" i="71"/>
  <c r="IM20" i="71"/>
  <c r="IL20" i="71"/>
  <c r="IK20" i="71"/>
  <c r="IJ20" i="71"/>
  <c r="II20" i="71"/>
  <c r="IH20" i="71"/>
  <c r="IG20" i="71"/>
  <c r="IF20" i="71"/>
  <c r="IE20" i="71"/>
  <c r="ID20" i="71"/>
  <c r="IC20" i="71"/>
  <c r="IB20" i="71"/>
  <c r="IA20" i="71"/>
  <c r="HZ20" i="71"/>
  <c r="HY20" i="71"/>
  <c r="HX20" i="71"/>
  <c r="IT20" i="71" s="1"/>
  <c r="HV20" i="71"/>
  <c r="HU20" i="71"/>
  <c r="HT20" i="71"/>
  <c r="HS20" i="71"/>
  <c r="HR20" i="71"/>
  <c r="HQ20" i="71"/>
  <c r="HP20" i="71"/>
  <c r="HO20" i="71"/>
  <c r="HN20" i="71"/>
  <c r="HM20" i="71"/>
  <c r="HL20" i="71"/>
  <c r="HK20" i="71"/>
  <c r="HJ20" i="71"/>
  <c r="HI20" i="71"/>
  <c r="HH20" i="71"/>
  <c r="HG20" i="71"/>
  <c r="HF20" i="71"/>
  <c r="HE20" i="71"/>
  <c r="HD20" i="71"/>
  <c r="HC20" i="71"/>
  <c r="HB20" i="71"/>
  <c r="HA20" i="71"/>
  <c r="HW20" i="71" s="1"/>
  <c r="GY20" i="71"/>
  <c r="GX20" i="71"/>
  <c r="GW20" i="71"/>
  <c r="GV20" i="71"/>
  <c r="GU20" i="71"/>
  <c r="GT20" i="71"/>
  <c r="GS20" i="71"/>
  <c r="GR20" i="71"/>
  <c r="GQ20" i="71"/>
  <c r="GP20" i="71"/>
  <c r="GO20" i="71"/>
  <c r="GN20" i="71"/>
  <c r="GM20" i="71"/>
  <c r="GL20" i="71"/>
  <c r="GK20" i="71"/>
  <c r="GJ20" i="71"/>
  <c r="GI20" i="71"/>
  <c r="GH20" i="71"/>
  <c r="GG20" i="71"/>
  <c r="GF20" i="71"/>
  <c r="GE20" i="71"/>
  <c r="GD20" i="71"/>
  <c r="GZ20" i="71" s="1"/>
  <c r="GB20" i="71"/>
  <c r="GA20" i="71"/>
  <c r="FZ20" i="71"/>
  <c r="FY20" i="71"/>
  <c r="FX20" i="71"/>
  <c r="FW20" i="71"/>
  <c r="FV20" i="71"/>
  <c r="FU20" i="71"/>
  <c r="FT20" i="71"/>
  <c r="FS20" i="71"/>
  <c r="FR20" i="71"/>
  <c r="FQ20" i="71"/>
  <c r="FP20" i="71"/>
  <c r="FO20" i="71"/>
  <c r="FN20" i="71"/>
  <c r="FM20" i="71"/>
  <c r="FL20" i="71"/>
  <c r="FK20" i="71"/>
  <c r="FJ20" i="71"/>
  <c r="FI20" i="71"/>
  <c r="FH20" i="71"/>
  <c r="FG20" i="71"/>
  <c r="GC20" i="71" s="1"/>
  <c r="EW20" i="71"/>
  <c r="EV20" i="71"/>
  <c r="EY20" i="71" s="1"/>
  <c r="FB20" i="71" s="1"/>
  <c r="ES20" i="71"/>
  <c r="ER20" i="71"/>
  <c r="EQ20" i="71"/>
  <c r="EP20" i="71"/>
  <c r="EO20" i="71"/>
  <c r="EN20" i="71"/>
  <c r="EM20" i="71"/>
  <c r="EL20" i="71"/>
  <c r="EK20" i="71"/>
  <c r="EJ20" i="71"/>
  <c r="EI20" i="71"/>
  <c r="EH20" i="71"/>
  <c r="EG20" i="71"/>
  <c r="EF20" i="71"/>
  <c r="EE20" i="71"/>
  <c r="ED20" i="71"/>
  <c r="EC20" i="71"/>
  <c r="EB20" i="71"/>
  <c r="EA20" i="71"/>
  <c r="DZ20" i="71"/>
  <c r="DY20" i="71"/>
  <c r="DX20" i="71"/>
  <c r="DW20" i="71"/>
  <c r="DV20" i="71"/>
  <c r="DU20" i="71"/>
  <c r="DT20" i="71"/>
  <c r="DS20" i="71"/>
  <c r="DR20" i="71"/>
  <c r="DQ20" i="71"/>
  <c r="DP20" i="71"/>
  <c r="DO20" i="71"/>
  <c r="DN20" i="71"/>
  <c r="DM20" i="71"/>
  <c r="DL20" i="71"/>
  <c r="DK20" i="71"/>
  <c r="DJ20" i="71"/>
  <c r="DI20" i="71"/>
  <c r="DH20" i="71"/>
  <c r="DG20" i="71"/>
  <c r="DF20" i="71"/>
  <c r="DE20" i="71"/>
  <c r="DD20" i="71"/>
  <c r="ET20" i="71" s="1"/>
  <c r="DB20" i="71"/>
  <c r="DA20" i="71"/>
  <c r="CZ20" i="71"/>
  <c r="CY20" i="71"/>
  <c r="CX20" i="71"/>
  <c r="CW20" i="71"/>
  <c r="CV20" i="71"/>
  <c r="CU20" i="71"/>
  <c r="CT20" i="71"/>
  <c r="CS20" i="71"/>
  <c r="CR20" i="71"/>
  <c r="CQ20" i="71"/>
  <c r="CP20" i="71"/>
  <c r="CO20" i="71"/>
  <c r="CN20" i="71"/>
  <c r="CM20" i="71"/>
  <c r="CL20" i="71"/>
  <c r="CK20" i="71"/>
  <c r="CJ20" i="71"/>
  <c r="CI20" i="71"/>
  <c r="CH20" i="71"/>
  <c r="CG20" i="71"/>
  <c r="CF20" i="71"/>
  <c r="CE20" i="71"/>
  <c r="CD20" i="71"/>
  <c r="CC20" i="71"/>
  <c r="CB20" i="71"/>
  <c r="CA20" i="71"/>
  <c r="BZ20" i="71"/>
  <c r="BY20" i="71"/>
  <c r="BX20" i="71"/>
  <c r="BW20" i="71"/>
  <c r="BV20" i="71"/>
  <c r="BU20" i="71"/>
  <c r="BT20" i="71"/>
  <c r="BS20" i="71"/>
  <c r="BR20" i="71"/>
  <c r="BQ20" i="71"/>
  <c r="BP20" i="71"/>
  <c r="BO20" i="71"/>
  <c r="BN20" i="71"/>
  <c r="BM20" i="71"/>
  <c r="DC20" i="71" s="1"/>
  <c r="BK20" i="71"/>
  <c r="BJ20" i="71"/>
  <c r="BI20" i="71"/>
  <c r="BH20" i="71"/>
  <c r="BG20" i="71"/>
  <c r="BF20" i="71"/>
  <c r="BE20" i="71"/>
  <c r="BD20" i="71"/>
  <c r="BC20" i="71"/>
  <c r="BB20" i="71"/>
  <c r="BA20" i="71"/>
  <c r="AZ20" i="71"/>
  <c r="AY20" i="71"/>
  <c r="AX20" i="71"/>
  <c r="AW20" i="71"/>
  <c r="AV20" i="71"/>
  <c r="AU20" i="71"/>
  <c r="AT20" i="71"/>
  <c r="AS20" i="71"/>
  <c r="AR20" i="71"/>
  <c r="AQ20" i="71"/>
  <c r="AP20" i="71"/>
  <c r="BL20" i="71" s="1"/>
  <c r="AN20" i="71"/>
  <c r="AM20" i="71"/>
  <c r="AL20" i="71"/>
  <c r="AK20" i="71"/>
  <c r="AJ20" i="71"/>
  <c r="AI20" i="71"/>
  <c r="AH20" i="71"/>
  <c r="AG20" i="71"/>
  <c r="AF20" i="71"/>
  <c r="AE20" i="71"/>
  <c r="AD20" i="71"/>
  <c r="AC20" i="71"/>
  <c r="AB20" i="71"/>
  <c r="AA20" i="71"/>
  <c r="Z20" i="71"/>
  <c r="Y20" i="71"/>
  <c r="X20" i="71"/>
  <c r="W20" i="71"/>
  <c r="V20" i="71"/>
  <c r="U20" i="71"/>
  <c r="T20" i="71"/>
  <c r="S20" i="71"/>
  <c r="AO20" i="71" s="1"/>
  <c r="P20" i="71"/>
  <c r="O20" i="71"/>
  <c r="EZ20" i="71" s="1"/>
  <c r="IS19" i="71"/>
  <c r="IR19" i="71"/>
  <c r="IQ19" i="71"/>
  <c r="IP19" i="71"/>
  <c r="IO19" i="71"/>
  <c r="IN19" i="71"/>
  <c r="IM19" i="71"/>
  <c r="IL19" i="71"/>
  <c r="IK19" i="71"/>
  <c r="IJ19" i="71"/>
  <c r="II19" i="71"/>
  <c r="IH19" i="71"/>
  <c r="IG19" i="71"/>
  <c r="IF19" i="71"/>
  <c r="IE19" i="71"/>
  <c r="ID19" i="71"/>
  <c r="IC19" i="71"/>
  <c r="IB19" i="71"/>
  <c r="IA19" i="71"/>
  <c r="HZ19" i="71"/>
  <c r="HY19" i="71"/>
  <c r="HX19" i="71"/>
  <c r="IT19" i="71" s="1"/>
  <c r="HV19" i="71"/>
  <c r="HU19" i="71"/>
  <c r="HT19" i="71"/>
  <c r="HS19" i="71"/>
  <c r="HR19" i="71"/>
  <c r="HQ19" i="71"/>
  <c r="HP19" i="71"/>
  <c r="HO19" i="71"/>
  <c r="HN19" i="71"/>
  <c r="HM19" i="71"/>
  <c r="HL19" i="71"/>
  <c r="HK19" i="71"/>
  <c r="HJ19" i="71"/>
  <c r="HI19" i="71"/>
  <c r="HH19" i="71"/>
  <c r="HG19" i="71"/>
  <c r="HF19" i="71"/>
  <c r="HE19" i="71"/>
  <c r="HD19" i="71"/>
  <c r="HC19" i="71"/>
  <c r="HB19" i="71"/>
  <c r="HA19" i="71"/>
  <c r="HW19" i="71" s="1"/>
  <c r="GY19" i="71"/>
  <c r="GX19" i="71"/>
  <c r="GW19" i="71"/>
  <c r="GV19" i="71"/>
  <c r="GU19" i="71"/>
  <c r="GT19" i="71"/>
  <c r="GS19" i="71"/>
  <c r="GR19" i="71"/>
  <c r="GQ19" i="71"/>
  <c r="GP19" i="71"/>
  <c r="GO19" i="71"/>
  <c r="GN19" i="71"/>
  <c r="GM19" i="71"/>
  <c r="GL19" i="71"/>
  <c r="GK19" i="71"/>
  <c r="GJ19" i="71"/>
  <c r="GI19" i="71"/>
  <c r="GH19" i="71"/>
  <c r="GG19" i="71"/>
  <c r="GF19" i="71"/>
  <c r="GE19" i="71"/>
  <c r="GD19" i="71"/>
  <c r="GZ19" i="71" s="1"/>
  <c r="GB19" i="71"/>
  <c r="GA19" i="71"/>
  <c r="FZ19" i="71"/>
  <c r="FY19" i="71"/>
  <c r="FX19" i="71"/>
  <c r="FW19" i="71"/>
  <c r="FV19" i="71"/>
  <c r="FU19" i="71"/>
  <c r="FT19" i="71"/>
  <c r="FS19" i="71"/>
  <c r="FR19" i="71"/>
  <c r="FQ19" i="71"/>
  <c r="FP19" i="71"/>
  <c r="FO19" i="71"/>
  <c r="FN19" i="71"/>
  <c r="FM19" i="71"/>
  <c r="FL19" i="71"/>
  <c r="FK19" i="71"/>
  <c r="FJ19" i="71"/>
  <c r="FI19" i="71"/>
  <c r="FH19" i="71"/>
  <c r="FG19" i="71"/>
  <c r="GC19" i="71" s="1"/>
  <c r="EW19" i="71"/>
  <c r="EV19" i="71"/>
  <c r="EY19" i="71" s="1"/>
  <c r="FB19" i="71" s="1"/>
  <c r="ES19" i="71"/>
  <c r="ER19" i="71"/>
  <c r="EQ19" i="71"/>
  <c r="EP19" i="71"/>
  <c r="EO19" i="71"/>
  <c r="EN19" i="71"/>
  <c r="EM19" i="71"/>
  <c r="EL19" i="71"/>
  <c r="EK19" i="71"/>
  <c r="EJ19" i="71"/>
  <c r="EI19" i="71"/>
  <c r="EH19" i="71"/>
  <c r="EG19" i="71"/>
  <c r="EF19" i="71"/>
  <c r="EE19" i="71"/>
  <c r="ED19" i="71"/>
  <c r="EC19" i="71"/>
  <c r="EB19" i="71"/>
  <c r="EA19" i="71"/>
  <c r="DZ19" i="71"/>
  <c r="DY19" i="71"/>
  <c r="DX19" i="71"/>
  <c r="DW19" i="71"/>
  <c r="DV19" i="71"/>
  <c r="DU19" i="71"/>
  <c r="DT19" i="71"/>
  <c r="DS19" i="71"/>
  <c r="DR19" i="71"/>
  <c r="DQ19" i="71"/>
  <c r="DP19" i="71"/>
  <c r="DO19" i="71"/>
  <c r="DN19" i="71"/>
  <c r="DM19" i="71"/>
  <c r="DL19" i="71"/>
  <c r="DK19" i="71"/>
  <c r="DJ19" i="71"/>
  <c r="DI19" i="71"/>
  <c r="DH19" i="71"/>
  <c r="DG19" i="71"/>
  <c r="DF19" i="71"/>
  <c r="DE19" i="71"/>
  <c r="DD19" i="71"/>
  <c r="ET19" i="71" s="1"/>
  <c r="DB19" i="71"/>
  <c r="DA19" i="71"/>
  <c r="CZ19" i="71"/>
  <c r="CY19" i="71"/>
  <c r="CX19" i="71"/>
  <c r="CW19" i="71"/>
  <c r="CV19" i="71"/>
  <c r="CU19" i="71"/>
  <c r="CT19" i="71"/>
  <c r="CS19" i="71"/>
  <c r="CR19" i="71"/>
  <c r="CQ19" i="71"/>
  <c r="CP19" i="71"/>
  <c r="CO19" i="71"/>
  <c r="CN19" i="71"/>
  <c r="CM19" i="71"/>
  <c r="CL19" i="71"/>
  <c r="CK19" i="71"/>
  <c r="CJ19" i="71"/>
  <c r="CI19" i="71"/>
  <c r="CH19" i="71"/>
  <c r="CG19" i="71"/>
  <c r="CF19" i="71"/>
  <c r="CE19" i="71"/>
  <c r="CD19" i="71"/>
  <c r="CC19" i="71"/>
  <c r="CB19" i="71"/>
  <c r="CA19" i="71"/>
  <c r="BZ19" i="71"/>
  <c r="BY19" i="71"/>
  <c r="BX19" i="71"/>
  <c r="BW19" i="71"/>
  <c r="BV19" i="71"/>
  <c r="BU19" i="71"/>
  <c r="BT19" i="71"/>
  <c r="BS19" i="71"/>
  <c r="BR19" i="71"/>
  <c r="BQ19" i="71"/>
  <c r="BP19" i="71"/>
  <c r="BO19" i="71"/>
  <c r="BN19" i="71"/>
  <c r="BM19" i="71"/>
  <c r="DC19" i="71" s="1"/>
  <c r="BK19" i="71"/>
  <c r="BJ19" i="71"/>
  <c r="BI19" i="71"/>
  <c r="BH19" i="71"/>
  <c r="BG19" i="71"/>
  <c r="BF19" i="71"/>
  <c r="BE19" i="71"/>
  <c r="BD19" i="71"/>
  <c r="BC19" i="71"/>
  <c r="BB19" i="71"/>
  <c r="BA19" i="71"/>
  <c r="AZ19" i="71"/>
  <c r="AY19" i="71"/>
  <c r="AX19" i="71"/>
  <c r="AW19" i="71"/>
  <c r="AV19" i="71"/>
  <c r="AU19" i="71"/>
  <c r="AT19" i="71"/>
  <c r="AS19" i="71"/>
  <c r="AR19" i="71"/>
  <c r="AQ19" i="71"/>
  <c r="AP19" i="71"/>
  <c r="BL19" i="71" s="1"/>
  <c r="AN19" i="71"/>
  <c r="AM19" i="71"/>
  <c r="AL19" i="71"/>
  <c r="AK19" i="71"/>
  <c r="AJ19" i="71"/>
  <c r="AI19" i="71"/>
  <c r="AH19" i="71"/>
  <c r="AG19" i="71"/>
  <c r="AF19" i="71"/>
  <c r="AE19" i="71"/>
  <c r="AD19" i="71"/>
  <c r="AC19" i="71"/>
  <c r="AB19" i="71"/>
  <c r="AA19" i="71"/>
  <c r="Z19" i="71"/>
  <c r="Y19" i="71"/>
  <c r="X19" i="71"/>
  <c r="W19" i="71"/>
  <c r="V19" i="71"/>
  <c r="U19" i="71"/>
  <c r="T19" i="71"/>
  <c r="S19" i="71"/>
  <c r="AO19" i="71" s="1"/>
  <c r="P19" i="71"/>
  <c r="O19" i="71"/>
  <c r="EZ19" i="71" s="1"/>
  <c r="IS18" i="71"/>
  <c r="IR18" i="71"/>
  <c r="IQ18" i="71"/>
  <c r="IP18" i="71"/>
  <c r="IO18" i="71"/>
  <c r="IN18" i="71"/>
  <c r="IM18" i="71"/>
  <c r="IL18" i="71"/>
  <c r="IK18" i="71"/>
  <c r="IJ18" i="71"/>
  <c r="II18" i="71"/>
  <c r="IH18" i="71"/>
  <c r="IG18" i="71"/>
  <c r="IF18" i="71"/>
  <c r="IE18" i="71"/>
  <c r="ID18" i="71"/>
  <c r="IC18" i="71"/>
  <c r="IB18" i="71"/>
  <c r="IA18" i="71"/>
  <c r="HZ18" i="71"/>
  <c r="HY18" i="71"/>
  <c r="HX18" i="71"/>
  <c r="IT18" i="71" s="1"/>
  <c r="HV18" i="71"/>
  <c r="HU18" i="71"/>
  <c r="HT18" i="71"/>
  <c r="HS18" i="71"/>
  <c r="HR18" i="71"/>
  <c r="HQ18" i="71"/>
  <c r="HP18" i="71"/>
  <c r="HO18" i="71"/>
  <c r="HN18" i="71"/>
  <c r="HM18" i="71"/>
  <c r="HL18" i="71"/>
  <c r="HK18" i="71"/>
  <c r="HJ18" i="71"/>
  <c r="HI18" i="71"/>
  <c r="HH18" i="71"/>
  <c r="HG18" i="71"/>
  <c r="HF18" i="71"/>
  <c r="HE18" i="71"/>
  <c r="HD18" i="71"/>
  <c r="HC18" i="71"/>
  <c r="HB18" i="71"/>
  <c r="HA18" i="71"/>
  <c r="HW18" i="71" s="1"/>
  <c r="GY18" i="71"/>
  <c r="GX18" i="71"/>
  <c r="GW18" i="71"/>
  <c r="GV18" i="71"/>
  <c r="GU18" i="71"/>
  <c r="GT18" i="71"/>
  <c r="GS18" i="71"/>
  <c r="GR18" i="71"/>
  <c r="GQ18" i="71"/>
  <c r="GP18" i="71"/>
  <c r="GO18" i="71"/>
  <c r="GN18" i="71"/>
  <c r="GM18" i="71"/>
  <c r="GL18" i="71"/>
  <c r="GK18" i="71"/>
  <c r="GJ18" i="71"/>
  <c r="GI18" i="71"/>
  <c r="GH18" i="71"/>
  <c r="GG18" i="71"/>
  <c r="GF18" i="71"/>
  <c r="GE18" i="71"/>
  <c r="GD18" i="71"/>
  <c r="GZ18" i="71" s="1"/>
  <c r="GB18" i="71"/>
  <c r="GA18" i="71"/>
  <c r="FZ18" i="71"/>
  <c r="FY18" i="71"/>
  <c r="FX18" i="71"/>
  <c r="FW18" i="71"/>
  <c r="FV18" i="71"/>
  <c r="FU18" i="71"/>
  <c r="FT18" i="71"/>
  <c r="FS18" i="71"/>
  <c r="FR18" i="71"/>
  <c r="FQ18" i="71"/>
  <c r="FP18" i="71"/>
  <c r="FO18" i="71"/>
  <c r="FN18" i="71"/>
  <c r="FM18" i="71"/>
  <c r="FL18" i="71"/>
  <c r="FK18" i="71"/>
  <c r="FJ18" i="71"/>
  <c r="FI18" i="71"/>
  <c r="FH18" i="71"/>
  <c r="FG18" i="71"/>
  <c r="GC18" i="71" s="1"/>
  <c r="EW18" i="71"/>
  <c r="EV18" i="71"/>
  <c r="EY18" i="71" s="1"/>
  <c r="FB18" i="71" s="1"/>
  <c r="ES18" i="71"/>
  <c r="ER18" i="71"/>
  <c r="EQ18" i="71"/>
  <c r="EP18" i="71"/>
  <c r="EO18" i="71"/>
  <c r="EN18" i="71"/>
  <c r="EM18" i="71"/>
  <c r="EL18" i="71"/>
  <c r="EK18" i="71"/>
  <c r="EJ18" i="71"/>
  <c r="EI18" i="71"/>
  <c r="EH18" i="71"/>
  <c r="EG18" i="71"/>
  <c r="EF18" i="71"/>
  <c r="EE18" i="71"/>
  <c r="ED18" i="71"/>
  <c r="EC18" i="71"/>
  <c r="EB18" i="71"/>
  <c r="EA18" i="71"/>
  <c r="DZ18" i="71"/>
  <c r="DY18" i="71"/>
  <c r="DX18" i="71"/>
  <c r="DW18" i="71"/>
  <c r="DV18" i="71"/>
  <c r="DU18" i="71"/>
  <c r="DT18" i="71"/>
  <c r="DS18" i="71"/>
  <c r="DR18" i="71"/>
  <c r="DQ18" i="71"/>
  <c r="DP18" i="71"/>
  <c r="DO18" i="71"/>
  <c r="DN18" i="71"/>
  <c r="DM18" i="71"/>
  <c r="DL18" i="71"/>
  <c r="DK18" i="71"/>
  <c r="DJ18" i="71"/>
  <c r="DI18" i="71"/>
  <c r="DH18" i="71"/>
  <c r="DG18" i="71"/>
  <c r="DF18" i="71"/>
  <c r="DE18" i="71"/>
  <c r="DD18" i="71"/>
  <c r="ET18" i="71" s="1"/>
  <c r="DB18" i="71"/>
  <c r="DA18" i="71"/>
  <c r="CZ18" i="71"/>
  <c r="CY18" i="71"/>
  <c r="CX18" i="71"/>
  <c r="CW18" i="71"/>
  <c r="CV18" i="71"/>
  <c r="CU18" i="71"/>
  <c r="CT18" i="71"/>
  <c r="CS18" i="71"/>
  <c r="CR18" i="71"/>
  <c r="CQ18" i="71"/>
  <c r="CP18" i="71"/>
  <c r="CO18" i="71"/>
  <c r="CN18" i="71"/>
  <c r="CM18" i="71"/>
  <c r="CL18" i="71"/>
  <c r="CK18" i="71"/>
  <c r="CJ18" i="71"/>
  <c r="CI18" i="71"/>
  <c r="CH18" i="71"/>
  <c r="CG18" i="71"/>
  <c r="CF18" i="71"/>
  <c r="CE18" i="71"/>
  <c r="CD18" i="71"/>
  <c r="CC18" i="71"/>
  <c r="CB18" i="71"/>
  <c r="CA18" i="71"/>
  <c r="BZ18" i="71"/>
  <c r="BY18" i="71"/>
  <c r="BX18" i="71"/>
  <c r="BW18" i="71"/>
  <c r="BV18" i="71"/>
  <c r="BU18" i="71"/>
  <c r="BT18" i="71"/>
  <c r="BS18" i="71"/>
  <c r="BR18" i="71"/>
  <c r="BQ18" i="71"/>
  <c r="BP18" i="71"/>
  <c r="BO18" i="71"/>
  <c r="BN18" i="71"/>
  <c r="BM18" i="71"/>
  <c r="DC18" i="71" s="1"/>
  <c r="BK18" i="71"/>
  <c r="BJ18" i="71"/>
  <c r="BI18" i="71"/>
  <c r="BH18" i="71"/>
  <c r="BG18" i="71"/>
  <c r="BF18" i="71"/>
  <c r="BE18" i="71"/>
  <c r="BD18" i="71"/>
  <c r="BC18" i="71"/>
  <c r="BB18" i="71"/>
  <c r="BA18" i="71"/>
  <c r="AZ18" i="71"/>
  <c r="AY18" i="71"/>
  <c r="AX18" i="71"/>
  <c r="AW18" i="71"/>
  <c r="AV18" i="71"/>
  <c r="AU18" i="71"/>
  <c r="AT18" i="71"/>
  <c r="AS18" i="71"/>
  <c r="AR18" i="71"/>
  <c r="AQ18" i="71"/>
  <c r="AP18" i="71"/>
  <c r="BL18" i="71" s="1"/>
  <c r="AN18" i="71"/>
  <c r="AM18" i="71"/>
  <c r="AL18" i="71"/>
  <c r="AK18" i="71"/>
  <c r="AJ18" i="71"/>
  <c r="AI18" i="71"/>
  <c r="AH18" i="71"/>
  <c r="AG18" i="71"/>
  <c r="AF18" i="71"/>
  <c r="AE18" i="71"/>
  <c r="AD18" i="71"/>
  <c r="AC18" i="71"/>
  <c r="AB18" i="71"/>
  <c r="AA18" i="71"/>
  <c r="Z18" i="71"/>
  <c r="Y18" i="71"/>
  <c r="X18" i="71"/>
  <c r="W18" i="71"/>
  <c r="V18" i="71"/>
  <c r="U18" i="71"/>
  <c r="T18" i="71"/>
  <c r="S18" i="71"/>
  <c r="AO18" i="71" s="1"/>
  <c r="P18" i="71"/>
  <c r="O18" i="71"/>
  <c r="EZ18" i="71" s="1"/>
  <c r="IS17" i="71"/>
  <c r="IR17" i="71"/>
  <c r="IQ17" i="71"/>
  <c r="IP17" i="71"/>
  <c r="IO17" i="71"/>
  <c r="IN17" i="71"/>
  <c r="IM17" i="71"/>
  <c r="IL17" i="71"/>
  <c r="IK17" i="71"/>
  <c r="IJ17" i="71"/>
  <c r="II17" i="71"/>
  <c r="IH17" i="71"/>
  <c r="IG17" i="71"/>
  <c r="IF17" i="71"/>
  <c r="IE17" i="71"/>
  <c r="ID17" i="71"/>
  <c r="IC17" i="71"/>
  <c r="IB17" i="71"/>
  <c r="IA17" i="71"/>
  <c r="HZ17" i="71"/>
  <c r="HY17" i="71"/>
  <c r="HX17" i="71"/>
  <c r="IT17" i="71" s="1"/>
  <c r="HV17" i="71"/>
  <c r="HU17" i="71"/>
  <c r="HT17" i="71"/>
  <c r="HS17" i="71"/>
  <c r="HR17" i="71"/>
  <c r="HQ17" i="71"/>
  <c r="HP17" i="71"/>
  <c r="HO17" i="71"/>
  <c r="HN17" i="71"/>
  <c r="HM17" i="71"/>
  <c r="HL17" i="71"/>
  <c r="HK17" i="71"/>
  <c r="HJ17" i="71"/>
  <c r="HI17" i="71"/>
  <c r="HH17" i="71"/>
  <c r="HG17" i="71"/>
  <c r="HF17" i="71"/>
  <c r="HE17" i="71"/>
  <c r="HD17" i="71"/>
  <c r="HC17" i="71"/>
  <c r="HB17" i="71"/>
  <c r="HA17" i="71"/>
  <c r="HW17" i="71" s="1"/>
  <c r="GY17" i="71"/>
  <c r="GX17" i="71"/>
  <c r="GW17" i="71"/>
  <c r="GV17" i="71"/>
  <c r="GU17" i="71"/>
  <c r="GT17" i="71"/>
  <c r="GS17" i="71"/>
  <c r="GR17" i="71"/>
  <c r="GQ17" i="71"/>
  <c r="GP17" i="71"/>
  <c r="GO17" i="71"/>
  <c r="GN17" i="71"/>
  <c r="GM17" i="71"/>
  <c r="GL17" i="71"/>
  <c r="GK17" i="71"/>
  <c r="GJ17" i="71"/>
  <c r="GI17" i="71"/>
  <c r="GH17" i="71"/>
  <c r="GG17" i="71"/>
  <c r="GF17" i="71"/>
  <c r="GE17" i="71"/>
  <c r="GD17" i="71"/>
  <c r="GZ17" i="71" s="1"/>
  <c r="GB17" i="71"/>
  <c r="GA17" i="71"/>
  <c r="FZ17" i="71"/>
  <c r="FY17" i="71"/>
  <c r="FX17" i="71"/>
  <c r="FW17" i="71"/>
  <c r="FV17" i="71"/>
  <c r="FU17" i="71"/>
  <c r="FT17" i="71"/>
  <c r="FS17" i="71"/>
  <c r="FR17" i="71"/>
  <c r="FQ17" i="71"/>
  <c r="FP17" i="71"/>
  <c r="FO17" i="71"/>
  <c r="FN17" i="71"/>
  <c r="FM17" i="71"/>
  <c r="FL17" i="71"/>
  <c r="FK17" i="71"/>
  <c r="FJ17" i="71"/>
  <c r="FI17" i="71"/>
  <c r="FH17" i="71"/>
  <c r="FG17" i="71"/>
  <c r="GC17" i="71" s="1"/>
  <c r="EW17" i="71"/>
  <c r="EV17" i="71"/>
  <c r="EY17" i="71" s="1"/>
  <c r="FB17" i="71" s="1"/>
  <c r="ES17" i="71"/>
  <c r="ER17" i="71"/>
  <c r="EQ17" i="71"/>
  <c r="EP17" i="71"/>
  <c r="EO17" i="71"/>
  <c r="EN17" i="71"/>
  <c r="EM17" i="71"/>
  <c r="EL17" i="71"/>
  <c r="EK17" i="71"/>
  <c r="EJ17" i="71"/>
  <c r="EI17" i="71"/>
  <c r="EH17" i="71"/>
  <c r="EG17" i="71"/>
  <c r="EF17" i="71"/>
  <c r="EE17" i="71"/>
  <c r="ED17" i="71"/>
  <c r="EC17" i="71"/>
  <c r="EB17" i="71"/>
  <c r="EA17" i="71"/>
  <c r="DZ17" i="71"/>
  <c r="DY17" i="71"/>
  <c r="DX17" i="71"/>
  <c r="DW17" i="71"/>
  <c r="DV17" i="71"/>
  <c r="DU17" i="71"/>
  <c r="DT17" i="71"/>
  <c r="DS17" i="71"/>
  <c r="DR17" i="71"/>
  <c r="DQ17" i="71"/>
  <c r="DP17" i="71"/>
  <c r="DO17" i="71"/>
  <c r="DN17" i="71"/>
  <c r="DM17" i="71"/>
  <c r="DL17" i="71"/>
  <c r="DK17" i="71"/>
  <c r="DJ17" i="71"/>
  <c r="DI17" i="71"/>
  <c r="DH17" i="71"/>
  <c r="DG17" i="71"/>
  <c r="DF17" i="71"/>
  <c r="DE17" i="71"/>
  <c r="DD17" i="71"/>
  <c r="ET17" i="71" s="1"/>
  <c r="DB17" i="71"/>
  <c r="DA17" i="71"/>
  <c r="CZ17" i="71"/>
  <c r="CY17" i="71"/>
  <c r="CX17" i="71"/>
  <c r="CW17" i="71"/>
  <c r="CV17" i="71"/>
  <c r="CU17" i="71"/>
  <c r="CT17" i="71"/>
  <c r="CS17" i="71"/>
  <c r="CR17" i="71"/>
  <c r="CQ17" i="71"/>
  <c r="CP17" i="71"/>
  <c r="CO17" i="71"/>
  <c r="CN17" i="71"/>
  <c r="CM17" i="71"/>
  <c r="CL17" i="71"/>
  <c r="CK17" i="71"/>
  <c r="CJ17" i="71"/>
  <c r="CI17" i="71"/>
  <c r="CH17" i="71"/>
  <c r="CG17" i="71"/>
  <c r="CF17" i="71"/>
  <c r="CE17" i="71"/>
  <c r="CD17" i="71"/>
  <c r="CC17" i="71"/>
  <c r="CB17" i="71"/>
  <c r="CA17" i="71"/>
  <c r="BZ17" i="71"/>
  <c r="BY17" i="71"/>
  <c r="BX17" i="71"/>
  <c r="BW17" i="71"/>
  <c r="BV17" i="71"/>
  <c r="BU17" i="71"/>
  <c r="BT17" i="71"/>
  <c r="BS17" i="71"/>
  <c r="BR17" i="71"/>
  <c r="BQ17" i="71"/>
  <c r="BP17" i="71"/>
  <c r="BO17" i="71"/>
  <c r="BN17" i="71"/>
  <c r="BM17" i="71"/>
  <c r="DC17" i="71" s="1"/>
  <c r="BK17" i="71"/>
  <c r="BJ17" i="71"/>
  <c r="BI17" i="71"/>
  <c r="BH17" i="71"/>
  <c r="BG17" i="71"/>
  <c r="BF17" i="71"/>
  <c r="BE17" i="71"/>
  <c r="BD17" i="71"/>
  <c r="BC17" i="71"/>
  <c r="BB17" i="71"/>
  <c r="BA17" i="71"/>
  <c r="AZ17" i="71"/>
  <c r="AY17" i="71"/>
  <c r="AX17" i="71"/>
  <c r="AW17" i="71"/>
  <c r="AV17" i="71"/>
  <c r="AU17" i="71"/>
  <c r="AT17" i="71"/>
  <c r="AS17" i="71"/>
  <c r="AR17" i="71"/>
  <c r="AQ17" i="71"/>
  <c r="AP17" i="71"/>
  <c r="BL17" i="71" s="1"/>
  <c r="AN17" i="71"/>
  <c r="AM17" i="71"/>
  <c r="AL17" i="71"/>
  <c r="AK17" i="71"/>
  <c r="AJ17" i="71"/>
  <c r="AI17" i="71"/>
  <c r="AH17" i="71"/>
  <c r="AG17" i="71"/>
  <c r="AF17" i="71"/>
  <c r="AE17" i="71"/>
  <c r="AD17" i="71"/>
  <c r="AC17" i="71"/>
  <c r="AB17" i="71"/>
  <c r="AA17" i="71"/>
  <c r="Z17" i="71"/>
  <c r="Y17" i="71"/>
  <c r="X17" i="71"/>
  <c r="W17" i="71"/>
  <c r="V17" i="71"/>
  <c r="U17" i="71"/>
  <c r="T17" i="71"/>
  <c r="S17" i="71"/>
  <c r="AO17" i="71" s="1"/>
  <c r="P17" i="71"/>
  <c r="O17" i="71"/>
  <c r="EZ17" i="71" s="1"/>
  <c r="IS16" i="71"/>
  <c r="IR16" i="71"/>
  <c r="IQ16" i="71"/>
  <c r="IP16" i="71"/>
  <c r="IO16" i="71"/>
  <c r="IN16" i="71"/>
  <c r="IM16" i="71"/>
  <c r="IL16" i="71"/>
  <c r="IK16" i="71"/>
  <c r="IJ16" i="71"/>
  <c r="II16" i="71"/>
  <c r="IH16" i="71"/>
  <c r="IG16" i="71"/>
  <c r="IF16" i="71"/>
  <c r="IE16" i="71"/>
  <c r="ID16" i="71"/>
  <c r="IC16" i="71"/>
  <c r="IB16" i="71"/>
  <c r="IA16" i="71"/>
  <c r="HZ16" i="71"/>
  <c r="HY16" i="71"/>
  <c r="HX16" i="71"/>
  <c r="IT16" i="71" s="1"/>
  <c r="HV16" i="71"/>
  <c r="HU16" i="71"/>
  <c r="HT16" i="71"/>
  <c r="HS16" i="71"/>
  <c r="HR16" i="71"/>
  <c r="HQ16" i="71"/>
  <c r="HP16" i="71"/>
  <c r="HO16" i="71"/>
  <c r="HN16" i="71"/>
  <c r="HM16" i="71"/>
  <c r="HL16" i="71"/>
  <c r="HK16" i="71"/>
  <c r="HJ16" i="71"/>
  <c r="HI16" i="71"/>
  <c r="HH16" i="71"/>
  <c r="HG16" i="71"/>
  <c r="HF16" i="71"/>
  <c r="HE16" i="71"/>
  <c r="HD16" i="71"/>
  <c r="HC16" i="71"/>
  <c r="HB16" i="71"/>
  <c r="HA16" i="71"/>
  <c r="HW16" i="71" s="1"/>
  <c r="GY16" i="71"/>
  <c r="GX16" i="71"/>
  <c r="GW16" i="71"/>
  <c r="GV16" i="71"/>
  <c r="GU16" i="71"/>
  <c r="GT16" i="71"/>
  <c r="GS16" i="71"/>
  <c r="GR16" i="71"/>
  <c r="GQ16" i="71"/>
  <c r="GP16" i="71"/>
  <c r="GO16" i="71"/>
  <c r="GN16" i="71"/>
  <c r="GM16" i="71"/>
  <c r="GL16" i="71"/>
  <c r="GK16" i="71"/>
  <c r="GJ16" i="71"/>
  <c r="GI16" i="71"/>
  <c r="GH16" i="71"/>
  <c r="GG16" i="71"/>
  <c r="GF16" i="71"/>
  <c r="GE16" i="71"/>
  <c r="GD16" i="71"/>
  <c r="GZ16" i="71" s="1"/>
  <c r="GB16" i="71"/>
  <c r="GA16" i="71"/>
  <c r="FZ16" i="71"/>
  <c r="FY16" i="71"/>
  <c r="FX16" i="71"/>
  <c r="FW16" i="71"/>
  <c r="FV16" i="71"/>
  <c r="FU16" i="71"/>
  <c r="FT16" i="71"/>
  <c r="FS16" i="71"/>
  <c r="FR16" i="71"/>
  <c r="FQ16" i="71"/>
  <c r="FP16" i="71"/>
  <c r="FO16" i="71"/>
  <c r="FN16" i="71"/>
  <c r="FM16" i="71"/>
  <c r="FL16" i="71"/>
  <c r="FK16" i="71"/>
  <c r="FJ16" i="71"/>
  <c r="FI16" i="71"/>
  <c r="FH16" i="71"/>
  <c r="FG16" i="71"/>
  <c r="GC16" i="71" s="1"/>
  <c r="EW16" i="71"/>
  <c r="EV16" i="71"/>
  <c r="EY16" i="71" s="1"/>
  <c r="FB16" i="71" s="1"/>
  <c r="ES16" i="71"/>
  <c r="ER16" i="71"/>
  <c r="EQ16" i="71"/>
  <c r="EP16" i="71"/>
  <c r="EO16" i="71"/>
  <c r="EN16" i="71"/>
  <c r="EM16" i="71"/>
  <c r="EL16" i="71"/>
  <c r="EK16" i="71"/>
  <c r="EJ16" i="71"/>
  <c r="EI16" i="71"/>
  <c r="EH16" i="71"/>
  <c r="EG16" i="71"/>
  <c r="EF16" i="71"/>
  <c r="EE16" i="71"/>
  <c r="ED16" i="71"/>
  <c r="EC16" i="71"/>
  <c r="EB16" i="71"/>
  <c r="EA16" i="71"/>
  <c r="DZ16" i="71"/>
  <c r="DY16" i="71"/>
  <c r="DX16" i="71"/>
  <c r="DW16" i="71"/>
  <c r="DV16" i="71"/>
  <c r="DU16" i="71"/>
  <c r="DT16" i="71"/>
  <c r="DS16" i="71"/>
  <c r="DR16" i="71"/>
  <c r="DQ16" i="71"/>
  <c r="DP16" i="71"/>
  <c r="DO16" i="71"/>
  <c r="DN16" i="71"/>
  <c r="DM16" i="71"/>
  <c r="DL16" i="71"/>
  <c r="DK16" i="71"/>
  <c r="DJ16" i="71"/>
  <c r="DI16" i="71"/>
  <c r="DH16" i="71"/>
  <c r="DG16" i="71"/>
  <c r="DF16" i="71"/>
  <c r="DE16" i="71"/>
  <c r="DD16" i="71"/>
  <c r="ET16" i="71" s="1"/>
  <c r="DB16" i="71"/>
  <c r="DA16" i="71"/>
  <c r="CZ16" i="71"/>
  <c r="CY16" i="71"/>
  <c r="CX16" i="71"/>
  <c r="CW16" i="71"/>
  <c r="CV16" i="71"/>
  <c r="CU16" i="71"/>
  <c r="CT16" i="71"/>
  <c r="CS16" i="71"/>
  <c r="CR16" i="71"/>
  <c r="CQ16" i="71"/>
  <c r="CP16" i="71"/>
  <c r="CO16" i="71"/>
  <c r="CN16" i="71"/>
  <c r="CM16" i="71"/>
  <c r="CL16" i="71"/>
  <c r="CK16" i="71"/>
  <c r="CJ16" i="71"/>
  <c r="CI16" i="71"/>
  <c r="CH16" i="71"/>
  <c r="CG16" i="71"/>
  <c r="CF16" i="71"/>
  <c r="CE16" i="71"/>
  <c r="CD16" i="71"/>
  <c r="CC16" i="71"/>
  <c r="CB16" i="71"/>
  <c r="CA16" i="71"/>
  <c r="BZ16" i="71"/>
  <c r="BY16" i="71"/>
  <c r="BX16" i="71"/>
  <c r="BW16" i="71"/>
  <c r="BV16" i="71"/>
  <c r="BU16" i="71"/>
  <c r="BT16" i="71"/>
  <c r="BS16" i="71"/>
  <c r="BR16" i="71"/>
  <c r="BQ16" i="71"/>
  <c r="BP16" i="71"/>
  <c r="BO16" i="71"/>
  <c r="BN16" i="71"/>
  <c r="BM16" i="71"/>
  <c r="DC16" i="71" s="1"/>
  <c r="BK16" i="71"/>
  <c r="BJ16" i="71"/>
  <c r="BI16" i="71"/>
  <c r="BH16" i="71"/>
  <c r="BG16" i="71"/>
  <c r="BF16" i="71"/>
  <c r="BE16" i="71"/>
  <c r="BD16" i="71"/>
  <c r="BC16" i="71"/>
  <c r="BB16" i="71"/>
  <c r="BA16" i="71"/>
  <c r="AZ16" i="71"/>
  <c r="AY16" i="71"/>
  <c r="AX16" i="71"/>
  <c r="AW16" i="71"/>
  <c r="AV16" i="71"/>
  <c r="AU16" i="71"/>
  <c r="AT16" i="71"/>
  <c r="AS16" i="71"/>
  <c r="AR16" i="71"/>
  <c r="AQ16" i="71"/>
  <c r="AP16" i="71"/>
  <c r="BL16" i="71" s="1"/>
  <c r="AN16" i="71"/>
  <c r="AM16" i="71"/>
  <c r="AL16" i="71"/>
  <c r="AK16" i="71"/>
  <c r="AJ16" i="71"/>
  <c r="AI16" i="71"/>
  <c r="AH16" i="71"/>
  <c r="AG16" i="71"/>
  <c r="AF16" i="71"/>
  <c r="AE16" i="71"/>
  <c r="AD16" i="71"/>
  <c r="AC16" i="71"/>
  <c r="AB16" i="71"/>
  <c r="AA16" i="71"/>
  <c r="Z16" i="71"/>
  <c r="Y16" i="71"/>
  <c r="X16" i="71"/>
  <c r="W16" i="71"/>
  <c r="V16" i="71"/>
  <c r="U16" i="71"/>
  <c r="T16" i="71"/>
  <c r="S16" i="71"/>
  <c r="AO16" i="71" s="1"/>
  <c r="P16" i="71"/>
  <c r="O16" i="71"/>
  <c r="EZ16" i="71" s="1"/>
  <c r="IS15" i="71"/>
  <c r="IR15" i="71"/>
  <c r="IQ15" i="71"/>
  <c r="IP15" i="71"/>
  <c r="IO15" i="71"/>
  <c r="IN15" i="71"/>
  <c r="IM15" i="71"/>
  <c r="IL15" i="71"/>
  <c r="IK15" i="71"/>
  <c r="IJ15" i="71"/>
  <c r="II15" i="71"/>
  <c r="IH15" i="71"/>
  <c r="IG15" i="71"/>
  <c r="IF15" i="71"/>
  <c r="IE15" i="71"/>
  <c r="ID15" i="71"/>
  <c r="IC15" i="71"/>
  <c r="IB15" i="71"/>
  <c r="IA15" i="71"/>
  <c r="HZ15" i="71"/>
  <c r="HY15" i="71"/>
  <c r="HX15" i="71"/>
  <c r="IT15" i="71" s="1"/>
  <c r="HV15" i="71"/>
  <c r="HU15" i="71"/>
  <c r="HT15" i="71"/>
  <c r="HS15" i="71"/>
  <c r="HR15" i="71"/>
  <c r="HQ15" i="71"/>
  <c r="HP15" i="71"/>
  <c r="HO15" i="71"/>
  <c r="HN15" i="71"/>
  <c r="HM15" i="71"/>
  <c r="HL15" i="71"/>
  <c r="HK15" i="71"/>
  <c r="HJ15" i="71"/>
  <c r="HI15" i="71"/>
  <c r="HH15" i="71"/>
  <c r="HG15" i="71"/>
  <c r="HF15" i="71"/>
  <c r="HE15" i="71"/>
  <c r="HD15" i="71"/>
  <c r="HC15" i="71"/>
  <c r="HB15" i="71"/>
  <c r="HA15" i="71"/>
  <c r="HW15" i="71" s="1"/>
  <c r="GY15" i="71"/>
  <c r="GX15" i="71"/>
  <c r="GW15" i="71"/>
  <c r="GV15" i="71"/>
  <c r="GU15" i="71"/>
  <c r="GT15" i="71"/>
  <c r="GS15" i="71"/>
  <c r="GR15" i="71"/>
  <c r="GQ15" i="71"/>
  <c r="GP15" i="71"/>
  <c r="GO15" i="71"/>
  <c r="GN15" i="71"/>
  <c r="GM15" i="71"/>
  <c r="GL15" i="71"/>
  <c r="GK15" i="71"/>
  <c r="GJ15" i="71"/>
  <c r="GI15" i="71"/>
  <c r="GH15" i="71"/>
  <c r="GG15" i="71"/>
  <c r="GF15" i="71"/>
  <c r="GE15" i="71"/>
  <c r="GD15" i="71"/>
  <c r="GZ15" i="71" s="1"/>
  <c r="GB15" i="71"/>
  <c r="GA15" i="71"/>
  <c r="FZ15" i="71"/>
  <c r="FY15" i="71"/>
  <c r="FX15" i="71"/>
  <c r="FW15" i="71"/>
  <c r="FV15" i="71"/>
  <c r="FU15" i="71"/>
  <c r="FT15" i="71"/>
  <c r="FS15" i="71"/>
  <c r="FR15" i="71"/>
  <c r="FQ15" i="71"/>
  <c r="FP15" i="71"/>
  <c r="FO15" i="71"/>
  <c r="FN15" i="71"/>
  <c r="FM15" i="71"/>
  <c r="FL15" i="71"/>
  <c r="FK15" i="71"/>
  <c r="FJ15" i="71"/>
  <c r="FI15" i="71"/>
  <c r="FH15" i="71"/>
  <c r="FG15" i="71"/>
  <c r="GC15" i="71" s="1"/>
  <c r="EW15" i="71"/>
  <c r="EV15" i="71"/>
  <c r="EY15" i="71" s="1"/>
  <c r="FB15" i="71" s="1"/>
  <c r="ES15" i="71"/>
  <c r="ER15" i="71"/>
  <c r="EQ15" i="71"/>
  <c r="EP15" i="71"/>
  <c r="EO15" i="71"/>
  <c r="EN15" i="71"/>
  <c r="EM15" i="71"/>
  <c r="EL15" i="71"/>
  <c r="EK15" i="71"/>
  <c r="EJ15" i="71"/>
  <c r="EI15" i="71"/>
  <c r="EH15" i="71"/>
  <c r="EG15" i="71"/>
  <c r="EF15" i="71"/>
  <c r="EE15" i="71"/>
  <c r="ED15" i="71"/>
  <c r="EC15" i="71"/>
  <c r="EB15" i="71"/>
  <c r="EA15" i="71"/>
  <c r="DZ15" i="71"/>
  <c r="DY15" i="71"/>
  <c r="DX15" i="71"/>
  <c r="DW15" i="71"/>
  <c r="DV15" i="71"/>
  <c r="DU15" i="71"/>
  <c r="DT15" i="71"/>
  <c r="DS15" i="71"/>
  <c r="DR15" i="71"/>
  <c r="DQ15" i="71"/>
  <c r="DP15" i="71"/>
  <c r="DO15" i="71"/>
  <c r="DN15" i="71"/>
  <c r="DM15" i="71"/>
  <c r="DL15" i="71"/>
  <c r="DK15" i="71"/>
  <c r="DJ15" i="71"/>
  <c r="DI15" i="71"/>
  <c r="DH15" i="71"/>
  <c r="DG15" i="71"/>
  <c r="DF15" i="71"/>
  <c r="DE15" i="71"/>
  <c r="DD15" i="71"/>
  <c r="ET15" i="71" s="1"/>
  <c r="DB15" i="71"/>
  <c r="DA15" i="71"/>
  <c r="CZ15" i="71"/>
  <c r="CY15" i="71"/>
  <c r="CX15" i="71"/>
  <c r="CW15" i="71"/>
  <c r="CV15" i="71"/>
  <c r="CU15" i="71"/>
  <c r="CT15" i="71"/>
  <c r="CS15" i="71"/>
  <c r="CR15" i="71"/>
  <c r="CQ15" i="71"/>
  <c r="CP15" i="71"/>
  <c r="CO15" i="71"/>
  <c r="CN15" i="71"/>
  <c r="CM15" i="71"/>
  <c r="CL15" i="71"/>
  <c r="CK15" i="71"/>
  <c r="CJ15" i="71"/>
  <c r="CI15" i="71"/>
  <c r="CH15" i="71"/>
  <c r="CG15" i="71"/>
  <c r="CF15" i="71"/>
  <c r="CE15" i="71"/>
  <c r="CD15" i="71"/>
  <c r="CC15" i="71"/>
  <c r="CB15" i="71"/>
  <c r="CA15" i="71"/>
  <c r="BZ15" i="71"/>
  <c r="BY15" i="71"/>
  <c r="BX15" i="71"/>
  <c r="BW15" i="71"/>
  <c r="BV15" i="71"/>
  <c r="BU15" i="71"/>
  <c r="BT15" i="71"/>
  <c r="BS15" i="71"/>
  <c r="BR15" i="71"/>
  <c r="BQ15" i="71"/>
  <c r="BP15" i="71"/>
  <c r="BO15" i="71"/>
  <c r="BN15" i="71"/>
  <c r="BM15" i="71"/>
  <c r="DC15" i="71" s="1"/>
  <c r="BK15" i="71"/>
  <c r="BJ15" i="71"/>
  <c r="BI15" i="71"/>
  <c r="BH15" i="71"/>
  <c r="BG15" i="71"/>
  <c r="BF15" i="71"/>
  <c r="BE15" i="71"/>
  <c r="BD15" i="71"/>
  <c r="BC15" i="71"/>
  <c r="BB15" i="71"/>
  <c r="BA15" i="71"/>
  <c r="AZ15" i="71"/>
  <c r="AY15" i="71"/>
  <c r="AX15" i="71"/>
  <c r="AW15" i="71"/>
  <c r="AV15" i="71"/>
  <c r="AU15" i="71"/>
  <c r="AT15" i="71"/>
  <c r="AS15" i="71"/>
  <c r="AR15" i="71"/>
  <c r="AQ15" i="71"/>
  <c r="AP15" i="71"/>
  <c r="BL15" i="71" s="1"/>
  <c r="AN15" i="71"/>
  <c r="AM15" i="71"/>
  <c r="AL15" i="71"/>
  <c r="AK15" i="71"/>
  <c r="AJ15" i="71"/>
  <c r="AI15" i="71"/>
  <c r="AH15" i="71"/>
  <c r="AG15" i="71"/>
  <c r="AF15" i="71"/>
  <c r="AE15" i="71"/>
  <c r="AD15" i="71"/>
  <c r="AC15" i="71"/>
  <c r="AB15" i="71"/>
  <c r="AA15" i="71"/>
  <c r="Z15" i="71"/>
  <c r="Y15" i="71"/>
  <c r="X15" i="71"/>
  <c r="W15" i="71"/>
  <c r="V15" i="71"/>
  <c r="U15" i="71"/>
  <c r="T15" i="71"/>
  <c r="S15" i="71"/>
  <c r="AO15" i="71" s="1"/>
  <c r="P15" i="71"/>
  <c r="O15" i="71"/>
  <c r="EZ15" i="71" s="1"/>
  <c r="IS14" i="71"/>
  <c r="IR14" i="71"/>
  <c r="IQ14" i="71"/>
  <c r="IP14" i="71"/>
  <c r="IO14" i="71"/>
  <c r="IN14" i="71"/>
  <c r="IM14" i="71"/>
  <c r="IL14" i="71"/>
  <c r="IK14" i="71"/>
  <c r="IJ14" i="71"/>
  <c r="II14" i="71"/>
  <c r="IH14" i="71"/>
  <c r="IG14" i="71"/>
  <c r="IF14" i="71"/>
  <c r="IE14" i="71"/>
  <c r="ID14" i="71"/>
  <c r="IC14" i="71"/>
  <c r="IB14" i="71"/>
  <c r="IA14" i="71"/>
  <c r="HZ14" i="71"/>
  <c r="HY14" i="71"/>
  <c r="HX14" i="71"/>
  <c r="IT14" i="71" s="1"/>
  <c r="HV14" i="71"/>
  <c r="HU14" i="71"/>
  <c r="HT14" i="71"/>
  <c r="HS14" i="71"/>
  <c r="HR14" i="71"/>
  <c r="HQ14" i="71"/>
  <c r="HP14" i="71"/>
  <c r="HO14" i="71"/>
  <c r="HN14" i="71"/>
  <c r="HM14" i="71"/>
  <c r="HL14" i="71"/>
  <c r="HK14" i="71"/>
  <c r="HJ14" i="71"/>
  <c r="HI14" i="71"/>
  <c r="HH14" i="71"/>
  <c r="HG14" i="71"/>
  <c r="HF14" i="71"/>
  <c r="HE14" i="71"/>
  <c r="HD14" i="71"/>
  <c r="HC14" i="71"/>
  <c r="HB14" i="71"/>
  <c r="HA14" i="71"/>
  <c r="HW14" i="71" s="1"/>
  <c r="GY14" i="71"/>
  <c r="GX14" i="71"/>
  <c r="GW14" i="71"/>
  <c r="GV14" i="71"/>
  <c r="GU14" i="71"/>
  <c r="GT14" i="71"/>
  <c r="GS14" i="71"/>
  <c r="GR14" i="71"/>
  <c r="GQ14" i="71"/>
  <c r="GP14" i="71"/>
  <c r="GO14" i="71"/>
  <c r="GN14" i="71"/>
  <c r="GM14" i="71"/>
  <c r="GL14" i="71"/>
  <c r="GK14" i="71"/>
  <c r="GJ14" i="71"/>
  <c r="GI14" i="71"/>
  <c r="GH14" i="71"/>
  <c r="GG14" i="71"/>
  <c r="GF14" i="71"/>
  <c r="GE14" i="71"/>
  <c r="GD14" i="71"/>
  <c r="GZ14" i="71" s="1"/>
  <c r="GB14" i="71"/>
  <c r="GA14" i="71"/>
  <c r="FZ14" i="71"/>
  <c r="FY14" i="71"/>
  <c r="FX14" i="71"/>
  <c r="FW14" i="71"/>
  <c r="FV14" i="71"/>
  <c r="FU14" i="71"/>
  <c r="FT14" i="71"/>
  <c r="FS14" i="71"/>
  <c r="FR14" i="71"/>
  <c r="FQ14" i="71"/>
  <c r="FP14" i="71"/>
  <c r="FO14" i="71"/>
  <c r="FN14" i="71"/>
  <c r="FM14" i="71"/>
  <c r="FL14" i="71"/>
  <c r="FK14" i="71"/>
  <c r="FJ14" i="71"/>
  <c r="FI14" i="71"/>
  <c r="FH14" i="71"/>
  <c r="FG14" i="71"/>
  <c r="GC14" i="71" s="1"/>
  <c r="EW14" i="71"/>
  <c r="EV14" i="71"/>
  <c r="EY14" i="71" s="1"/>
  <c r="FB14" i="71" s="1"/>
  <c r="ES14" i="71"/>
  <c r="ER14" i="71"/>
  <c r="EQ14" i="71"/>
  <c r="EP14" i="71"/>
  <c r="EO14" i="71"/>
  <c r="EN14" i="71"/>
  <c r="EM14" i="71"/>
  <c r="EL14" i="71"/>
  <c r="EK14" i="71"/>
  <c r="EJ14" i="71"/>
  <c r="EI14" i="71"/>
  <c r="EH14" i="71"/>
  <c r="EG14" i="71"/>
  <c r="EF14" i="71"/>
  <c r="EE14" i="71"/>
  <c r="ED14" i="71"/>
  <c r="EC14" i="71"/>
  <c r="EB14" i="71"/>
  <c r="EA14" i="71"/>
  <c r="DZ14" i="71"/>
  <c r="DY14" i="71"/>
  <c r="DX14" i="71"/>
  <c r="DW14" i="71"/>
  <c r="DV14" i="71"/>
  <c r="DU14" i="71"/>
  <c r="DT14" i="71"/>
  <c r="DS14" i="71"/>
  <c r="DR14" i="71"/>
  <c r="DQ14" i="71"/>
  <c r="DP14" i="71"/>
  <c r="DO14" i="71"/>
  <c r="DN14" i="71"/>
  <c r="DM14" i="71"/>
  <c r="DL14" i="71"/>
  <c r="DK14" i="71"/>
  <c r="DJ14" i="71"/>
  <c r="DI14" i="71"/>
  <c r="DH14" i="71"/>
  <c r="DG14" i="71"/>
  <c r="DF14" i="71"/>
  <c r="DE14" i="71"/>
  <c r="DD14" i="71"/>
  <c r="ET14" i="71" s="1"/>
  <c r="DB14" i="71"/>
  <c r="DA14" i="71"/>
  <c r="CZ14" i="71"/>
  <c r="CY14" i="71"/>
  <c r="CX14" i="71"/>
  <c r="CW14" i="71"/>
  <c r="CV14" i="71"/>
  <c r="CU14" i="71"/>
  <c r="CT14" i="71"/>
  <c r="CS14" i="71"/>
  <c r="CR14" i="71"/>
  <c r="CQ14" i="71"/>
  <c r="CP14" i="71"/>
  <c r="CO14" i="71"/>
  <c r="CN14" i="71"/>
  <c r="CM14" i="71"/>
  <c r="CL14" i="71"/>
  <c r="CK14" i="71"/>
  <c r="CJ14" i="71"/>
  <c r="CI14" i="71"/>
  <c r="CH14" i="71"/>
  <c r="CG14" i="71"/>
  <c r="CF14" i="71"/>
  <c r="CE14" i="71"/>
  <c r="CD14" i="71"/>
  <c r="CC14" i="71"/>
  <c r="CB14" i="71"/>
  <c r="CA14" i="71"/>
  <c r="BZ14" i="71"/>
  <c r="BY14" i="71"/>
  <c r="BX14" i="71"/>
  <c r="BW14" i="71"/>
  <c r="BV14" i="71"/>
  <c r="BU14" i="71"/>
  <c r="BT14" i="71"/>
  <c r="BS14" i="71"/>
  <c r="BR14" i="71"/>
  <c r="BQ14" i="71"/>
  <c r="BP14" i="71"/>
  <c r="BO14" i="71"/>
  <c r="BN14" i="71"/>
  <c r="BM14" i="71"/>
  <c r="DC14" i="71" s="1"/>
  <c r="BK14" i="71"/>
  <c r="BJ14" i="71"/>
  <c r="BI14" i="71"/>
  <c r="BH14" i="71"/>
  <c r="BG14" i="71"/>
  <c r="BF14" i="71"/>
  <c r="BE14" i="71"/>
  <c r="BD14" i="71"/>
  <c r="BC14" i="71"/>
  <c r="BB14" i="71"/>
  <c r="BA14" i="71"/>
  <c r="AZ14" i="71"/>
  <c r="AY14" i="71"/>
  <c r="AX14" i="71"/>
  <c r="AW14" i="71"/>
  <c r="AV14" i="71"/>
  <c r="AU14" i="71"/>
  <c r="AT14" i="71"/>
  <c r="AS14" i="71"/>
  <c r="AR14" i="71"/>
  <c r="AQ14" i="71"/>
  <c r="AP14" i="71"/>
  <c r="BL14" i="71" s="1"/>
  <c r="AN14" i="71"/>
  <c r="AM14" i="71"/>
  <c r="AL14" i="71"/>
  <c r="AK14" i="71"/>
  <c r="AJ14" i="71"/>
  <c r="AI14" i="71"/>
  <c r="AH14" i="71"/>
  <c r="AG14" i="71"/>
  <c r="AF14" i="71"/>
  <c r="AE14" i="71"/>
  <c r="AD14" i="71"/>
  <c r="AC14" i="71"/>
  <c r="AB14" i="71"/>
  <c r="AA14" i="71"/>
  <c r="Z14" i="71"/>
  <c r="Y14" i="71"/>
  <c r="X14" i="71"/>
  <c r="W14" i="71"/>
  <c r="V14" i="71"/>
  <c r="U14" i="71"/>
  <c r="T14" i="71"/>
  <c r="S14" i="71"/>
  <c r="AO14" i="71" s="1"/>
  <c r="P14" i="71"/>
  <c r="O14" i="71"/>
  <c r="EZ14" i="71" s="1"/>
  <c r="IS13" i="71"/>
  <c r="IR13" i="71"/>
  <c r="IQ13" i="71"/>
  <c r="IP13" i="71"/>
  <c r="IO13" i="71"/>
  <c r="IN13" i="71"/>
  <c r="IM13" i="71"/>
  <c r="IL13" i="71"/>
  <c r="IK13" i="71"/>
  <c r="IJ13" i="71"/>
  <c r="II13" i="71"/>
  <c r="IH13" i="71"/>
  <c r="IG13" i="71"/>
  <c r="IF13" i="71"/>
  <c r="IE13" i="71"/>
  <c r="ID13" i="71"/>
  <c r="IC13" i="71"/>
  <c r="IB13" i="71"/>
  <c r="IA13" i="71"/>
  <c r="HZ13" i="71"/>
  <c r="HY13" i="71"/>
  <c r="HX13" i="71"/>
  <c r="IT13" i="71" s="1"/>
  <c r="HV13" i="71"/>
  <c r="HU13" i="71"/>
  <c r="HT13" i="71"/>
  <c r="HS13" i="71"/>
  <c r="HR13" i="71"/>
  <c r="HQ13" i="71"/>
  <c r="HP13" i="71"/>
  <c r="HO13" i="71"/>
  <c r="HN13" i="71"/>
  <c r="HM13" i="71"/>
  <c r="HL13" i="71"/>
  <c r="HK13" i="71"/>
  <c r="HJ13" i="71"/>
  <c r="HI13" i="71"/>
  <c r="HH13" i="71"/>
  <c r="HG13" i="71"/>
  <c r="HF13" i="71"/>
  <c r="HE13" i="71"/>
  <c r="HD13" i="71"/>
  <c r="HC13" i="71"/>
  <c r="HB13" i="71"/>
  <c r="HA13" i="71"/>
  <c r="HW13" i="71" s="1"/>
  <c r="GY13" i="71"/>
  <c r="GX13" i="71"/>
  <c r="GW13" i="71"/>
  <c r="GV13" i="71"/>
  <c r="GU13" i="71"/>
  <c r="GT13" i="71"/>
  <c r="GS13" i="71"/>
  <c r="GR13" i="71"/>
  <c r="GQ13" i="71"/>
  <c r="GP13" i="71"/>
  <c r="GO13" i="71"/>
  <c r="GN13" i="71"/>
  <c r="GM13" i="71"/>
  <c r="GL13" i="71"/>
  <c r="GK13" i="71"/>
  <c r="GJ13" i="71"/>
  <c r="GI13" i="71"/>
  <c r="GH13" i="71"/>
  <c r="GG13" i="71"/>
  <c r="GF13" i="71"/>
  <c r="GE13" i="71"/>
  <c r="GD13" i="71"/>
  <c r="GZ13" i="71" s="1"/>
  <c r="GB13" i="71"/>
  <c r="GA13" i="71"/>
  <c r="FZ13" i="71"/>
  <c r="FY13" i="71"/>
  <c r="FX13" i="71"/>
  <c r="FW13" i="71"/>
  <c r="FV13" i="71"/>
  <c r="FU13" i="71"/>
  <c r="FT13" i="71"/>
  <c r="FS13" i="71"/>
  <c r="FR13" i="71"/>
  <c r="FQ13" i="71"/>
  <c r="FP13" i="71"/>
  <c r="FO13" i="71"/>
  <c r="FN13" i="71"/>
  <c r="FM13" i="71"/>
  <c r="FL13" i="71"/>
  <c r="FK13" i="71"/>
  <c r="FJ13" i="71"/>
  <c r="FI13" i="71"/>
  <c r="FH13" i="71"/>
  <c r="FG13" i="71"/>
  <c r="GC13" i="71" s="1"/>
  <c r="EW13" i="71"/>
  <c r="EV13" i="71"/>
  <c r="EY13" i="71" s="1"/>
  <c r="FB13" i="71" s="1"/>
  <c r="ES13" i="71"/>
  <c r="ER13" i="71"/>
  <c r="EQ13" i="71"/>
  <c r="EP13" i="71"/>
  <c r="EO13" i="71"/>
  <c r="EN13" i="71"/>
  <c r="EM13" i="71"/>
  <c r="EL13" i="71"/>
  <c r="EK13" i="71"/>
  <c r="EJ13" i="71"/>
  <c r="EI13" i="71"/>
  <c r="EH13" i="71"/>
  <c r="EG13" i="71"/>
  <c r="EF13" i="71"/>
  <c r="EE13" i="71"/>
  <c r="ED13" i="71"/>
  <c r="EC13" i="71"/>
  <c r="EB13" i="71"/>
  <c r="EA13" i="71"/>
  <c r="DZ13" i="71"/>
  <c r="DY13" i="71"/>
  <c r="DX13" i="71"/>
  <c r="DW13" i="71"/>
  <c r="DV13" i="71"/>
  <c r="DU13" i="71"/>
  <c r="DT13" i="71"/>
  <c r="DS13" i="71"/>
  <c r="DR13" i="71"/>
  <c r="DQ13" i="71"/>
  <c r="DP13" i="71"/>
  <c r="DO13" i="71"/>
  <c r="DN13" i="71"/>
  <c r="DM13" i="71"/>
  <c r="DL13" i="71"/>
  <c r="DK13" i="71"/>
  <c r="DJ13" i="71"/>
  <c r="DI13" i="71"/>
  <c r="DH13" i="71"/>
  <c r="DG13" i="71"/>
  <c r="DF13" i="71"/>
  <c r="DE13" i="71"/>
  <c r="DD13" i="71"/>
  <c r="ET13" i="71" s="1"/>
  <c r="DB13" i="71"/>
  <c r="DA13" i="71"/>
  <c r="CZ13" i="71"/>
  <c r="CY13" i="71"/>
  <c r="CX13" i="71"/>
  <c r="CW13" i="71"/>
  <c r="CV13" i="71"/>
  <c r="CU13" i="71"/>
  <c r="CT13" i="71"/>
  <c r="CS13" i="71"/>
  <c r="CR13" i="71"/>
  <c r="CQ13" i="71"/>
  <c r="CP13" i="71"/>
  <c r="CO13" i="71"/>
  <c r="CN13" i="71"/>
  <c r="CM13" i="71"/>
  <c r="CL13" i="71"/>
  <c r="CK13" i="71"/>
  <c r="CJ13" i="71"/>
  <c r="CI13" i="71"/>
  <c r="CH13" i="71"/>
  <c r="CG13" i="71"/>
  <c r="CF13" i="71"/>
  <c r="CE13" i="71"/>
  <c r="CD13" i="71"/>
  <c r="CC13" i="71"/>
  <c r="CB13" i="71"/>
  <c r="CA13" i="71"/>
  <c r="BZ13" i="71"/>
  <c r="BY13" i="71"/>
  <c r="BX13" i="71"/>
  <c r="BW13" i="71"/>
  <c r="BV13" i="71"/>
  <c r="BU13" i="71"/>
  <c r="BT13" i="71"/>
  <c r="BS13" i="71"/>
  <c r="BR13" i="71"/>
  <c r="BQ13" i="71"/>
  <c r="BP13" i="71"/>
  <c r="BO13" i="71"/>
  <c r="BN13" i="71"/>
  <c r="BM13" i="71"/>
  <c r="DC13" i="71" s="1"/>
  <c r="BK13" i="71"/>
  <c r="BJ13" i="71"/>
  <c r="BI13" i="71"/>
  <c r="BH13" i="71"/>
  <c r="BG13" i="71"/>
  <c r="BF13" i="71"/>
  <c r="BE13" i="71"/>
  <c r="BD13" i="71"/>
  <c r="BC13" i="71"/>
  <c r="BB13" i="71"/>
  <c r="BA13" i="71"/>
  <c r="AZ13" i="71"/>
  <c r="AY13" i="71"/>
  <c r="AX13" i="71"/>
  <c r="AW13" i="71"/>
  <c r="AV13" i="71"/>
  <c r="AU13" i="71"/>
  <c r="AT13" i="71"/>
  <c r="AS13" i="71"/>
  <c r="AR13" i="71"/>
  <c r="AQ13" i="71"/>
  <c r="AP13" i="71"/>
  <c r="BL13" i="71" s="1"/>
  <c r="AN13" i="71"/>
  <c r="AM13" i="71"/>
  <c r="AL13" i="71"/>
  <c r="AK13" i="71"/>
  <c r="AJ13" i="71"/>
  <c r="AI13" i="71"/>
  <c r="AH13" i="71"/>
  <c r="AG13" i="71"/>
  <c r="AF13" i="71"/>
  <c r="AE13" i="71"/>
  <c r="AD13" i="71"/>
  <c r="AC13" i="71"/>
  <c r="AB13" i="71"/>
  <c r="AA13" i="71"/>
  <c r="Z13" i="71"/>
  <c r="Y13" i="71"/>
  <c r="X13" i="71"/>
  <c r="W13" i="71"/>
  <c r="V13" i="71"/>
  <c r="U13" i="71"/>
  <c r="T13" i="71"/>
  <c r="S13" i="71"/>
  <c r="AO13" i="71" s="1"/>
  <c r="P13" i="71"/>
  <c r="O13" i="71"/>
  <c r="EZ13" i="71" s="1"/>
  <c r="IS12" i="71"/>
  <c r="IR12" i="71"/>
  <c r="IQ12" i="71"/>
  <c r="IP12" i="71"/>
  <c r="IO12" i="71"/>
  <c r="IN12" i="71"/>
  <c r="IM12" i="71"/>
  <c r="IL12" i="71"/>
  <c r="IK12" i="71"/>
  <c r="IJ12" i="71"/>
  <c r="II12" i="71"/>
  <c r="IH12" i="71"/>
  <c r="IG12" i="71"/>
  <c r="IF12" i="71"/>
  <c r="IE12" i="71"/>
  <c r="ID12" i="71"/>
  <c r="IC12" i="71"/>
  <c r="IB12" i="71"/>
  <c r="IA12" i="71"/>
  <c r="HZ12" i="71"/>
  <c r="HY12" i="71"/>
  <c r="HX12" i="71"/>
  <c r="IT12" i="71" s="1"/>
  <c r="HV12" i="71"/>
  <c r="HU12" i="71"/>
  <c r="HT12" i="71"/>
  <c r="HS12" i="71"/>
  <c r="HR12" i="71"/>
  <c r="HQ12" i="71"/>
  <c r="HP12" i="71"/>
  <c r="HO12" i="71"/>
  <c r="HN12" i="71"/>
  <c r="HM12" i="71"/>
  <c r="HL12" i="71"/>
  <c r="HK12" i="71"/>
  <c r="HJ12" i="71"/>
  <c r="HI12" i="71"/>
  <c r="HH12" i="71"/>
  <c r="HG12" i="71"/>
  <c r="HF12" i="71"/>
  <c r="HE12" i="71"/>
  <c r="HD12" i="71"/>
  <c r="HC12" i="71"/>
  <c r="HB12" i="71"/>
  <c r="HA12" i="71"/>
  <c r="HW12" i="71" s="1"/>
  <c r="GY12" i="71"/>
  <c r="GX12" i="71"/>
  <c r="GW12" i="71"/>
  <c r="GV12" i="71"/>
  <c r="GU12" i="71"/>
  <c r="GT12" i="71"/>
  <c r="GS12" i="71"/>
  <c r="GR12" i="71"/>
  <c r="GQ12" i="71"/>
  <c r="GP12" i="71"/>
  <c r="GO12" i="71"/>
  <c r="GN12" i="71"/>
  <c r="GM12" i="71"/>
  <c r="GL12" i="71"/>
  <c r="GK12" i="71"/>
  <c r="GJ12" i="71"/>
  <c r="GI12" i="71"/>
  <c r="GH12" i="71"/>
  <c r="GG12" i="71"/>
  <c r="GF12" i="71"/>
  <c r="GE12" i="71"/>
  <c r="GD12" i="71"/>
  <c r="GZ12" i="71" s="1"/>
  <c r="GB12" i="71"/>
  <c r="GA12" i="71"/>
  <c r="FZ12" i="71"/>
  <c r="FY12" i="71"/>
  <c r="FX12" i="71"/>
  <c r="FW12" i="71"/>
  <c r="FV12" i="71"/>
  <c r="FU12" i="71"/>
  <c r="FT12" i="71"/>
  <c r="FS12" i="71"/>
  <c r="FR12" i="71"/>
  <c r="FQ12" i="71"/>
  <c r="FP12" i="71"/>
  <c r="FO12" i="71"/>
  <c r="FN12" i="71"/>
  <c r="FM12" i="71"/>
  <c r="FL12" i="71"/>
  <c r="FK12" i="71"/>
  <c r="FJ12" i="71"/>
  <c r="FI12" i="71"/>
  <c r="FH12" i="71"/>
  <c r="FG12" i="71"/>
  <c r="GC12" i="71" s="1"/>
  <c r="EW12" i="71"/>
  <c r="EV12" i="71"/>
  <c r="EY12" i="71" s="1"/>
  <c r="FB12" i="71" s="1"/>
  <c r="ES12" i="71"/>
  <c r="ER12" i="71"/>
  <c r="EQ12" i="71"/>
  <c r="EP12" i="71"/>
  <c r="EO12" i="71"/>
  <c r="EN12" i="71"/>
  <c r="EM12" i="71"/>
  <c r="EL12" i="71"/>
  <c r="EK12" i="71"/>
  <c r="EJ12" i="71"/>
  <c r="EI12" i="71"/>
  <c r="EH12" i="71"/>
  <c r="EG12" i="71"/>
  <c r="EF12" i="71"/>
  <c r="EE12" i="71"/>
  <c r="ED12" i="71"/>
  <c r="EC12" i="71"/>
  <c r="EB12" i="71"/>
  <c r="EA12" i="71"/>
  <c r="DZ12" i="71"/>
  <c r="DY12" i="71"/>
  <c r="DX12" i="71"/>
  <c r="DW12" i="71"/>
  <c r="DV12" i="71"/>
  <c r="DU12" i="71"/>
  <c r="DT12" i="71"/>
  <c r="DS12" i="71"/>
  <c r="DR12" i="71"/>
  <c r="DQ12" i="71"/>
  <c r="DP12" i="71"/>
  <c r="DO12" i="71"/>
  <c r="DN12" i="71"/>
  <c r="DM12" i="71"/>
  <c r="DL12" i="71"/>
  <c r="DK12" i="71"/>
  <c r="DJ12" i="71"/>
  <c r="DI12" i="71"/>
  <c r="DH12" i="71"/>
  <c r="DG12" i="71"/>
  <c r="DF12" i="71"/>
  <c r="DE12" i="71"/>
  <c r="DD12" i="71"/>
  <c r="ET12" i="71" s="1"/>
  <c r="DB12" i="71"/>
  <c r="DA12" i="71"/>
  <c r="CZ12" i="71"/>
  <c r="CY12" i="71"/>
  <c r="CX12" i="71"/>
  <c r="CW12" i="71"/>
  <c r="CV12" i="71"/>
  <c r="CU12" i="71"/>
  <c r="CT12" i="71"/>
  <c r="CS12" i="71"/>
  <c r="CR12" i="71"/>
  <c r="CQ12" i="71"/>
  <c r="CP12" i="71"/>
  <c r="CO12" i="71"/>
  <c r="CN12" i="71"/>
  <c r="CM12" i="71"/>
  <c r="CL12" i="71"/>
  <c r="CK12" i="71"/>
  <c r="CJ12" i="71"/>
  <c r="CI12" i="71"/>
  <c r="CH12" i="71"/>
  <c r="CG12" i="71"/>
  <c r="CF12" i="71"/>
  <c r="CE12" i="71"/>
  <c r="CD12" i="71"/>
  <c r="CC12" i="71"/>
  <c r="CB12" i="71"/>
  <c r="CA12" i="71"/>
  <c r="BZ12" i="71"/>
  <c r="BY12" i="71"/>
  <c r="BX12" i="71"/>
  <c r="BW12" i="71"/>
  <c r="BV12" i="71"/>
  <c r="BU12" i="71"/>
  <c r="BT12" i="71"/>
  <c r="BS12" i="71"/>
  <c r="BR12" i="71"/>
  <c r="BQ12" i="71"/>
  <c r="BP12" i="71"/>
  <c r="BO12" i="71"/>
  <c r="BN12" i="71"/>
  <c r="BM12" i="71"/>
  <c r="DC12" i="71" s="1"/>
  <c r="BK12" i="71"/>
  <c r="BJ12" i="71"/>
  <c r="BI12" i="71"/>
  <c r="BH12" i="71"/>
  <c r="BG12" i="71"/>
  <c r="BF12" i="71"/>
  <c r="BE12" i="71"/>
  <c r="BD12" i="71"/>
  <c r="BC12" i="71"/>
  <c r="BB12" i="71"/>
  <c r="BA12" i="71"/>
  <c r="AZ12" i="71"/>
  <c r="AY12" i="71"/>
  <c r="AX12" i="71"/>
  <c r="AW12" i="71"/>
  <c r="AV12" i="71"/>
  <c r="AU12" i="71"/>
  <c r="AT12" i="71"/>
  <c r="AS12" i="71"/>
  <c r="AR12" i="71"/>
  <c r="AQ12" i="71"/>
  <c r="AP12" i="71"/>
  <c r="BL12" i="71" s="1"/>
  <c r="AN12" i="71"/>
  <c r="AM12" i="71"/>
  <c r="AL12" i="71"/>
  <c r="AK12" i="71"/>
  <c r="AJ12" i="71"/>
  <c r="AI12" i="71"/>
  <c r="AH12" i="71"/>
  <c r="AG12" i="71"/>
  <c r="AF12" i="71"/>
  <c r="AE12" i="71"/>
  <c r="AD12" i="71"/>
  <c r="AC12" i="71"/>
  <c r="AB12" i="71"/>
  <c r="AA12" i="71"/>
  <c r="Z12" i="71"/>
  <c r="Y12" i="71"/>
  <c r="X12" i="71"/>
  <c r="W12" i="71"/>
  <c r="V12" i="71"/>
  <c r="U12" i="71"/>
  <c r="T12" i="71"/>
  <c r="S12" i="71"/>
  <c r="AO12" i="71" s="1"/>
  <c r="P12" i="71"/>
  <c r="O12" i="71"/>
  <c r="EZ12" i="71" s="1"/>
  <c r="IS11" i="71"/>
  <c r="IR11" i="71"/>
  <c r="IQ11" i="71"/>
  <c r="IP11" i="71"/>
  <c r="IO11" i="71"/>
  <c r="IN11" i="71"/>
  <c r="IM11" i="71"/>
  <c r="IL11" i="71"/>
  <c r="IK11" i="71"/>
  <c r="IJ11" i="71"/>
  <c r="II11" i="71"/>
  <c r="IH11" i="71"/>
  <c r="IG11" i="71"/>
  <c r="IF11" i="71"/>
  <c r="IE11" i="71"/>
  <c r="ID11" i="71"/>
  <c r="IC11" i="71"/>
  <c r="IB11" i="71"/>
  <c r="IA11" i="71"/>
  <c r="HZ11" i="71"/>
  <c r="HY11" i="71"/>
  <c r="HX11" i="71"/>
  <c r="IT11" i="71" s="1"/>
  <c r="HV11" i="71"/>
  <c r="HU11" i="71"/>
  <c r="HT11" i="71"/>
  <c r="HS11" i="71"/>
  <c r="HR11" i="71"/>
  <c r="HQ11" i="71"/>
  <c r="HP11" i="71"/>
  <c r="HO11" i="71"/>
  <c r="HN11" i="71"/>
  <c r="HM11" i="71"/>
  <c r="HL11" i="71"/>
  <c r="HK11" i="71"/>
  <c r="HJ11" i="71"/>
  <c r="HI11" i="71"/>
  <c r="HH11" i="71"/>
  <c r="HG11" i="71"/>
  <c r="HF11" i="71"/>
  <c r="HE11" i="71"/>
  <c r="HD11" i="71"/>
  <c r="HC11" i="71"/>
  <c r="HB11" i="71"/>
  <c r="HA11" i="71"/>
  <c r="HW11" i="71" s="1"/>
  <c r="GY11" i="71"/>
  <c r="GX11" i="71"/>
  <c r="GW11" i="71"/>
  <c r="GV11" i="71"/>
  <c r="GU11" i="71"/>
  <c r="GT11" i="71"/>
  <c r="GS11" i="71"/>
  <c r="GR11" i="71"/>
  <c r="GQ11" i="71"/>
  <c r="GP11" i="71"/>
  <c r="GO11" i="71"/>
  <c r="GN11" i="71"/>
  <c r="GM11" i="71"/>
  <c r="GL11" i="71"/>
  <c r="GK11" i="71"/>
  <c r="GJ11" i="71"/>
  <c r="GI11" i="71"/>
  <c r="GH11" i="71"/>
  <c r="GG11" i="71"/>
  <c r="GF11" i="71"/>
  <c r="GE11" i="71"/>
  <c r="GD11" i="71"/>
  <c r="GZ11" i="71" s="1"/>
  <c r="GB11" i="71"/>
  <c r="GA11" i="71"/>
  <c r="FZ11" i="71"/>
  <c r="FY11" i="71"/>
  <c r="FX11" i="71"/>
  <c r="FW11" i="71"/>
  <c r="FV11" i="71"/>
  <c r="FU11" i="71"/>
  <c r="FT11" i="71"/>
  <c r="FS11" i="71"/>
  <c r="FR11" i="71"/>
  <c r="FQ11" i="71"/>
  <c r="FP11" i="71"/>
  <c r="FO11" i="71"/>
  <c r="FN11" i="71"/>
  <c r="FM11" i="71"/>
  <c r="FL11" i="71"/>
  <c r="FK11" i="71"/>
  <c r="FJ11" i="71"/>
  <c r="FI11" i="71"/>
  <c r="FH11" i="71"/>
  <c r="FG11" i="71"/>
  <c r="GC11" i="71" s="1"/>
  <c r="EW11" i="71"/>
  <c r="EV11" i="71"/>
  <c r="EY11" i="71" s="1"/>
  <c r="FB11" i="71" s="1"/>
  <c r="ES11" i="71"/>
  <c r="ER11" i="71"/>
  <c r="EQ11" i="71"/>
  <c r="EP11" i="71"/>
  <c r="EO11" i="71"/>
  <c r="EN11" i="71"/>
  <c r="EM11" i="71"/>
  <c r="EL11" i="71"/>
  <c r="EK11" i="71"/>
  <c r="EJ11" i="71"/>
  <c r="EI11" i="71"/>
  <c r="EH11" i="71"/>
  <c r="EG11" i="71"/>
  <c r="EF11" i="71"/>
  <c r="EE11" i="71"/>
  <c r="ED11" i="71"/>
  <c r="EC11" i="71"/>
  <c r="EB11" i="71"/>
  <c r="EA11" i="71"/>
  <c r="DZ11" i="71"/>
  <c r="DY11" i="71"/>
  <c r="DX11" i="71"/>
  <c r="DW11" i="71"/>
  <c r="DV11" i="71"/>
  <c r="DU11" i="71"/>
  <c r="DT11" i="71"/>
  <c r="DS11" i="71"/>
  <c r="DR11" i="71"/>
  <c r="DQ11" i="71"/>
  <c r="DP11" i="71"/>
  <c r="DO11" i="71"/>
  <c r="DN11" i="71"/>
  <c r="DM11" i="71"/>
  <c r="DL11" i="71"/>
  <c r="DK11" i="71"/>
  <c r="DJ11" i="71"/>
  <c r="DI11" i="71"/>
  <c r="DH11" i="71"/>
  <c r="DG11" i="71"/>
  <c r="DF11" i="71"/>
  <c r="DE11" i="71"/>
  <c r="DD11" i="71"/>
  <c r="ET11" i="71" s="1"/>
  <c r="DB11" i="71"/>
  <c r="DA11" i="71"/>
  <c r="CZ11" i="71"/>
  <c r="CY11" i="71"/>
  <c r="CX11" i="71"/>
  <c r="CW11" i="71"/>
  <c r="CV11" i="71"/>
  <c r="CU11" i="71"/>
  <c r="CT11" i="71"/>
  <c r="CS11" i="71"/>
  <c r="CR11" i="71"/>
  <c r="CQ11" i="71"/>
  <c r="CP11" i="71"/>
  <c r="CO11" i="71"/>
  <c r="CN11" i="71"/>
  <c r="CM11" i="71"/>
  <c r="CL11" i="71"/>
  <c r="CK11" i="71"/>
  <c r="CJ11" i="71"/>
  <c r="CI11" i="71"/>
  <c r="CH11" i="71"/>
  <c r="CG11" i="71"/>
  <c r="CF11" i="71"/>
  <c r="CE11" i="71"/>
  <c r="CD11" i="71"/>
  <c r="CC11" i="71"/>
  <c r="CB11" i="71"/>
  <c r="CA11" i="71"/>
  <c r="BZ11" i="71"/>
  <c r="BY11" i="71"/>
  <c r="BX11" i="71"/>
  <c r="BW11" i="71"/>
  <c r="BV11" i="71"/>
  <c r="BU11" i="71"/>
  <c r="BT11" i="71"/>
  <c r="BS11" i="71"/>
  <c r="BR11" i="71"/>
  <c r="BQ11" i="71"/>
  <c r="BP11" i="71"/>
  <c r="BO11" i="71"/>
  <c r="BN11" i="71"/>
  <c r="BM11" i="71"/>
  <c r="DC11" i="71" s="1"/>
  <c r="BK11" i="71"/>
  <c r="BJ11" i="71"/>
  <c r="BI11" i="71"/>
  <c r="BH11" i="71"/>
  <c r="BG11" i="71"/>
  <c r="BF11" i="71"/>
  <c r="BE11" i="71"/>
  <c r="BD11" i="71"/>
  <c r="BC11" i="71"/>
  <c r="BB11" i="71"/>
  <c r="BA11" i="71"/>
  <c r="AZ11" i="71"/>
  <c r="AY11" i="71"/>
  <c r="AX11" i="71"/>
  <c r="AW11" i="71"/>
  <c r="AV11" i="71"/>
  <c r="AU11" i="71"/>
  <c r="AT11" i="71"/>
  <c r="AS11" i="71"/>
  <c r="AR11" i="71"/>
  <c r="AQ11" i="71"/>
  <c r="AP11" i="71"/>
  <c r="BL11" i="71" s="1"/>
  <c r="AN11" i="71"/>
  <c r="AM11" i="71"/>
  <c r="AL11" i="71"/>
  <c r="AK11" i="71"/>
  <c r="AJ11" i="71"/>
  <c r="AI11" i="71"/>
  <c r="AH11" i="71"/>
  <c r="AG11" i="71"/>
  <c r="AF11" i="71"/>
  <c r="AE11" i="71"/>
  <c r="AD11" i="71"/>
  <c r="AC11" i="71"/>
  <c r="AB11" i="71"/>
  <c r="AA11" i="71"/>
  <c r="Z11" i="71"/>
  <c r="Y11" i="71"/>
  <c r="X11" i="71"/>
  <c r="W11" i="71"/>
  <c r="V11" i="71"/>
  <c r="U11" i="71"/>
  <c r="T11" i="71"/>
  <c r="S11" i="71"/>
  <c r="AO11" i="71" s="1"/>
  <c r="P11" i="71"/>
  <c r="O11" i="71"/>
  <c r="EZ11" i="71" s="1"/>
  <c r="IS10" i="71"/>
  <c r="IR10" i="71"/>
  <c r="IQ10" i="71"/>
  <c r="IP10" i="71"/>
  <c r="IO10" i="71"/>
  <c r="IN10" i="71"/>
  <c r="IM10" i="71"/>
  <c r="IL10" i="71"/>
  <c r="IK10" i="71"/>
  <c r="IJ10" i="71"/>
  <c r="II10" i="71"/>
  <c r="IH10" i="71"/>
  <c r="IG10" i="71"/>
  <c r="IF10" i="71"/>
  <c r="IE10" i="71"/>
  <c r="ID10" i="71"/>
  <c r="IC10" i="71"/>
  <c r="IB10" i="71"/>
  <c r="IA10" i="71"/>
  <c r="HZ10" i="71"/>
  <c r="HY10" i="71"/>
  <c r="HX10" i="71"/>
  <c r="IT10" i="71" s="1"/>
  <c r="HV10" i="71"/>
  <c r="HU10" i="71"/>
  <c r="HT10" i="71"/>
  <c r="HS10" i="71"/>
  <c r="HR10" i="71"/>
  <c r="HQ10" i="71"/>
  <c r="HP10" i="71"/>
  <c r="HO10" i="71"/>
  <c r="HN10" i="71"/>
  <c r="HM10" i="71"/>
  <c r="HL10" i="71"/>
  <c r="HK10" i="71"/>
  <c r="HJ10" i="71"/>
  <c r="HI10" i="71"/>
  <c r="HH10" i="71"/>
  <c r="HG10" i="71"/>
  <c r="HF10" i="71"/>
  <c r="HE10" i="71"/>
  <c r="HD10" i="71"/>
  <c r="HC10" i="71"/>
  <c r="HB10" i="71"/>
  <c r="HA10" i="71"/>
  <c r="HW10" i="71" s="1"/>
  <c r="GY10" i="71"/>
  <c r="GX10" i="71"/>
  <c r="GW10" i="71"/>
  <c r="GV10" i="71"/>
  <c r="GU10" i="71"/>
  <c r="GT10" i="71"/>
  <c r="GS10" i="71"/>
  <c r="GR10" i="71"/>
  <c r="GQ10" i="71"/>
  <c r="GP10" i="71"/>
  <c r="GO10" i="71"/>
  <c r="GN10" i="71"/>
  <c r="GM10" i="71"/>
  <c r="GL10" i="71"/>
  <c r="GK10" i="71"/>
  <c r="GJ10" i="71"/>
  <c r="GI10" i="71"/>
  <c r="GH10" i="71"/>
  <c r="GG10" i="71"/>
  <c r="GF10" i="71"/>
  <c r="GE10" i="71"/>
  <c r="GD10" i="71"/>
  <c r="GZ10" i="71" s="1"/>
  <c r="GB10" i="71"/>
  <c r="GA10" i="71"/>
  <c r="FZ10" i="71"/>
  <c r="FY10" i="71"/>
  <c r="FX10" i="71"/>
  <c r="FW10" i="71"/>
  <c r="FV10" i="71"/>
  <c r="FU10" i="71"/>
  <c r="FT10" i="71"/>
  <c r="FS10" i="71"/>
  <c r="FR10" i="71"/>
  <c r="FQ10" i="71"/>
  <c r="FP10" i="71"/>
  <c r="FO10" i="71"/>
  <c r="FN10" i="71"/>
  <c r="FM10" i="71"/>
  <c r="FL10" i="71"/>
  <c r="FK10" i="71"/>
  <c r="FJ10" i="71"/>
  <c r="FI10" i="71"/>
  <c r="FH10" i="71"/>
  <c r="FG10" i="71"/>
  <c r="GC10" i="71" s="1"/>
  <c r="EW10" i="71"/>
  <c r="EV10" i="71"/>
  <c r="EY10" i="71" s="1"/>
  <c r="FB10" i="71" s="1"/>
  <c r="ES10" i="71"/>
  <c r="ER10" i="71"/>
  <c r="EQ10" i="71"/>
  <c r="EP10" i="71"/>
  <c r="EO10" i="71"/>
  <c r="EN10" i="71"/>
  <c r="EM10" i="71"/>
  <c r="EL10" i="71"/>
  <c r="EK10" i="71"/>
  <c r="EJ10" i="71"/>
  <c r="EI10" i="71"/>
  <c r="EH10" i="71"/>
  <c r="EG10" i="71"/>
  <c r="EF10" i="71"/>
  <c r="EE10" i="71"/>
  <c r="ED10" i="71"/>
  <c r="EC10" i="71"/>
  <c r="EB10" i="71"/>
  <c r="EA10" i="71"/>
  <c r="DZ10" i="71"/>
  <c r="DY10" i="71"/>
  <c r="DX10" i="71"/>
  <c r="DW10" i="71"/>
  <c r="DV10" i="71"/>
  <c r="DU10" i="71"/>
  <c r="DT10" i="71"/>
  <c r="DS10" i="71"/>
  <c r="DR10" i="71"/>
  <c r="DQ10" i="71"/>
  <c r="DP10" i="71"/>
  <c r="DO10" i="71"/>
  <c r="DN10" i="71"/>
  <c r="DM10" i="71"/>
  <c r="DL10" i="71"/>
  <c r="DK10" i="71"/>
  <c r="DJ10" i="71"/>
  <c r="DI10" i="71"/>
  <c r="DH10" i="71"/>
  <c r="DG10" i="71"/>
  <c r="DF10" i="71"/>
  <c r="DE10" i="71"/>
  <c r="DD10" i="71"/>
  <c r="ET10" i="71" s="1"/>
  <c r="DB10" i="71"/>
  <c r="DA10" i="71"/>
  <c r="CZ10" i="71"/>
  <c r="CY10" i="71"/>
  <c r="CX10" i="71"/>
  <c r="CW10" i="71"/>
  <c r="CV10" i="71"/>
  <c r="CU10" i="71"/>
  <c r="CT10" i="71"/>
  <c r="CS10" i="71"/>
  <c r="CR10" i="71"/>
  <c r="CQ10" i="71"/>
  <c r="CP10" i="71"/>
  <c r="CO10" i="71"/>
  <c r="CN10" i="71"/>
  <c r="CM10" i="71"/>
  <c r="CL10" i="71"/>
  <c r="CK10" i="71"/>
  <c r="CJ10" i="71"/>
  <c r="CI10" i="71"/>
  <c r="CH10" i="71"/>
  <c r="CG10" i="71"/>
  <c r="CF10" i="71"/>
  <c r="CE10" i="71"/>
  <c r="CD10" i="71"/>
  <c r="CC10" i="71"/>
  <c r="CB10" i="71"/>
  <c r="CA10" i="71"/>
  <c r="BZ10" i="71"/>
  <c r="BY10" i="71"/>
  <c r="BX10" i="71"/>
  <c r="BW10" i="71"/>
  <c r="BV10" i="71"/>
  <c r="BU10" i="71"/>
  <c r="BT10" i="71"/>
  <c r="BS10" i="71"/>
  <c r="BR10" i="71"/>
  <c r="BQ10" i="71"/>
  <c r="BP10" i="71"/>
  <c r="BO10" i="71"/>
  <c r="BN10" i="71"/>
  <c r="BM10" i="71"/>
  <c r="DC10" i="71" s="1"/>
  <c r="BK10" i="71"/>
  <c r="BJ10" i="71"/>
  <c r="BI10" i="71"/>
  <c r="BH10" i="71"/>
  <c r="BG10" i="71"/>
  <c r="BF10" i="71"/>
  <c r="BE10" i="71"/>
  <c r="BD10" i="71"/>
  <c r="BC10" i="71"/>
  <c r="BB10" i="71"/>
  <c r="BA10" i="71"/>
  <c r="AZ10" i="71"/>
  <c r="AY10" i="71"/>
  <c r="AX10" i="71"/>
  <c r="AW10" i="71"/>
  <c r="AV10" i="71"/>
  <c r="AU10" i="71"/>
  <c r="AT10" i="71"/>
  <c r="AS10" i="71"/>
  <c r="AR10" i="71"/>
  <c r="AQ10" i="71"/>
  <c r="AP10" i="71"/>
  <c r="BL10" i="71" s="1"/>
  <c r="AN10" i="71"/>
  <c r="AM10" i="71"/>
  <c r="AL10" i="71"/>
  <c r="AK10" i="71"/>
  <c r="AJ10" i="71"/>
  <c r="AI10" i="71"/>
  <c r="AH10" i="71"/>
  <c r="AG10" i="71"/>
  <c r="AF10" i="71"/>
  <c r="AE10" i="71"/>
  <c r="AD10" i="71"/>
  <c r="AC10" i="71"/>
  <c r="AB10" i="71"/>
  <c r="AA10" i="71"/>
  <c r="Z10" i="71"/>
  <c r="Y10" i="71"/>
  <c r="X10" i="71"/>
  <c r="W10" i="71"/>
  <c r="V10" i="71"/>
  <c r="U10" i="71"/>
  <c r="T10" i="71"/>
  <c r="S10" i="71"/>
  <c r="AO10" i="71" s="1"/>
  <c r="P10" i="71"/>
  <c r="O10" i="71"/>
  <c r="EZ10" i="71" s="1"/>
  <c r="IU5" i="71"/>
  <c r="IS20" i="70"/>
  <c r="IR20" i="70"/>
  <c r="IQ20" i="70"/>
  <c r="IP20" i="70"/>
  <c r="IO20" i="70"/>
  <c r="IN20" i="70"/>
  <c r="IM20" i="70"/>
  <c r="IL20" i="70"/>
  <c r="IK20" i="70"/>
  <c r="IJ20" i="70"/>
  <c r="II20" i="70"/>
  <c r="IH20" i="70"/>
  <c r="IG20" i="70"/>
  <c r="IF20" i="70"/>
  <c r="IE20" i="70"/>
  <c r="ID20" i="70"/>
  <c r="IC20" i="70"/>
  <c r="IB20" i="70"/>
  <c r="IA20" i="70"/>
  <c r="HZ20" i="70"/>
  <c r="HY20" i="70"/>
  <c r="HX20" i="70"/>
  <c r="IT20" i="70" s="1"/>
  <c r="HV20" i="70"/>
  <c r="HU20" i="70"/>
  <c r="HT20" i="70"/>
  <c r="HS20" i="70"/>
  <c r="HR20" i="70"/>
  <c r="HQ20" i="70"/>
  <c r="HP20" i="70"/>
  <c r="HO20" i="70"/>
  <c r="HN20" i="70"/>
  <c r="HM20" i="70"/>
  <c r="HL20" i="70"/>
  <c r="HK20" i="70"/>
  <c r="HJ20" i="70"/>
  <c r="HI20" i="70"/>
  <c r="HH20" i="70"/>
  <c r="HG20" i="70"/>
  <c r="HF20" i="70"/>
  <c r="HE20" i="70"/>
  <c r="HD20" i="70"/>
  <c r="HC20" i="70"/>
  <c r="HB20" i="70"/>
  <c r="HA20" i="70"/>
  <c r="HW20" i="70" s="1"/>
  <c r="GY20" i="70"/>
  <c r="GX20" i="70"/>
  <c r="GW20" i="70"/>
  <c r="GV20" i="70"/>
  <c r="GU20" i="70"/>
  <c r="GT20" i="70"/>
  <c r="GS20" i="70"/>
  <c r="GR20" i="70"/>
  <c r="GQ20" i="70"/>
  <c r="GP20" i="70"/>
  <c r="GO20" i="70"/>
  <c r="GN20" i="70"/>
  <c r="GM20" i="70"/>
  <c r="GL20" i="70"/>
  <c r="GK20" i="70"/>
  <c r="GJ20" i="70"/>
  <c r="GI20" i="70"/>
  <c r="GH20" i="70"/>
  <c r="GG20" i="70"/>
  <c r="GF20" i="70"/>
  <c r="GE20" i="70"/>
  <c r="GD20" i="70"/>
  <c r="GZ20" i="70" s="1"/>
  <c r="GB20" i="70"/>
  <c r="GA20" i="70"/>
  <c r="FZ20" i="70"/>
  <c r="FY20" i="70"/>
  <c r="FX20" i="70"/>
  <c r="FW20" i="70"/>
  <c r="FV20" i="70"/>
  <c r="FU20" i="70"/>
  <c r="FT20" i="70"/>
  <c r="FS20" i="70"/>
  <c r="FR20" i="70"/>
  <c r="FQ20" i="70"/>
  <c r="FP20" i="70"/>
  <c r="FO20" i="70"/>
  <c r="FN20" i="70"/>
  <c r="FM20" i="70"/>
  <c r="FL20" i="70"/>
  <c r="FK20" i="70"/>
  <c r="FJ20" i="70"/>
  <c r="FI20" i="70"/>
  <c r="FH20" i="70"/>
  <c r="FG20" i="70"/>
  <c r="GC20" i="70" s="1"/>
  <c r="EW20" i="70"/>
  <c r="EV20" i="70"/>
  <c r="EY20" i="70" s="1"/>
  <c r="FB20" i="70" s="1"/>
  <c r="ES20" i="70"/>
  <c r="ER20" i="70"/>
  <c r="EQ20" i="70"/>
  <c r="EP20" i="70"/>
  <c r="EO20" i="70"/>
  <c r="EN20" i="70"/>
  <c r="EM20" i="70"/>
  <c r="EL20" i="70"/>
  <c r="EK20" i="70"/>
  <c r="EJ20" i="70"/>
  <c r="EI20" i="70"/>
  <c r="EH20" i="70"/>
  <c r="EG20" i="70"/>
  <c r="EF20" i="70"/>
  <c r="EE20" i="70"/>
  <c r="ED20" i="70"/>
  <c r="EC20" i="70"/>
  <c r="EB20" i="70"/>
  <c r="EA20" i="70"/>
  <c r="DZ20" i="70"/>
  <c r="DY20" i="70"/>
  <c r="DX20" i="70"/>
  <c r="DW20" i="70"/>
  <c r="DV20" i="70"/>
  <c r="DU20" i="70"/>
  <c r="DT20" i="70"/>
  <c r="DS20" i="70"/>
  <c r="DR20" i="70"/>
  <c r="DQ20" i="70"/>
  <c r="DP20" i="70"/>
  <c r="DO20" i="70"/>
  <c r="DN20" i="70"/>
  <c r="DM20" i="70"/>
  <c r="DL20" i="70"/>
  <c r="DK20" i="70"/>
  <c r="DJ20" i="70"/>
  <c r="DI20" i="70"/>
  <c r="DH20" i="70"/>
  <c r="DG20" i="70"/>
  <c r="DF20" i="70"/>
  <c r="DE20" i="70"/>
  <c r="DD20" i="70"/>
  <c r="ET20" i="70" s="1"/>
  <c r="DB20" i="70"/>
  <c r="DA20" i="70"/>
  <c r="CZ20" i="70"/>
  <c r="CY20" i="70"/>
  <c r="CX20" i="70"/>
  <c r="CW20" i="70"/>
  <c r="CV20" i="70"/>
  <c r="CU20" i="70"/>
  <c r="CT20" i="70"/>
  <c r="CS20" i="70"/>
  <c r="CR20" i="70"/>
  <c r="CQ20" i="70"/>
  <c r="CP20" i="70"/>
  <c r="CO20" i="70"/>
  <c r="CN20" i="70"/>
  <c r="CM20" i="70"/>
  <c r="CL20" i="70"/>
  <c r="CK20" i="70"/>
  <c r="CJ20" i="70"/>
  <c r="CI20" i="70"/>
  <c r="CH20" i="70"/>
  <c r="CG20" i="70"/>
  <c r="CF20" i="70"/>
  <c r="CE20" i="70"/>
  <c r="CD20" i="70"/>
  <c r="CC20" i="70"/>
  <c r="CB20" i="70"/>
  <c r="CA20" i="70"/>
  <c r="BZ20" i="70"/>
  <c r="BY20" i="70"/>
  <c r="BX20" i="70"/>
  <c r="BW20" i="70"/>
  <c r="BV20" i="70"/>
  <c r="BU20" i="70"/>
  <c r="BT20" i="70"/>
  <c r="BS20" i="70"/>
  <c r="BR20" i="70"/>
  <c r="BQ20" i="70"/>
  <c r="BP20" i="70"/>
  <c r="BO20" i="70"/>
  <c r="BN20" i="70"/>
  <c r="BM20" i="70"/>
  <c r="DC20" i="70" s="1"/>
  <c r="BK20" i="70"/>
  <c r="BJ20" i="70"/>
  <c r="BI20" i="70"/>
  <c r="BH20" i="70"/>
  <c r="BG20" i="70"/>
  <c r="BF20" i="70"/>
  <c r="BE20" i="70"/>
  <c r="BD20" i="70"/>
  <c r="BC20" i="70"/>
  <c r="BB20" i="70"/>
  <c r="BA20" i="70"/>
  <c r="AZ20" i="70"/>
  <c r="AY20" i="70"/>
  <c r="AX20" i="70"/>
  <c r="AW20" i="70"/>
  <c r="AV20" i="70"/>
  <c r="AU20" i="70"/>
  <c r="AT20" i="70"/>
  <c r="AS20" i="70"/>
  <c r="AR20" i="70"/>
  <c r="AQ20" i="70"/>
  <c r="AP20" i="70"/>
  <c r="BL20" i="70" s="1"/>
  <c r="AN20" i="70"/>
  <c r="AM20" i="70"/>
  <c r="AL20" i="70"/>
  <c r="AK20" i="70"/>
  <c r="AJ20" i="70"/>
  <c r="AI20" i="70"/>
  <c r="AH20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U20" i="70"/>
  <c r="T20" i="70"/>
  <c r="S20" i="70"/>
  <c r="AO20" i="70" s="1"/>
  <c r="P20" i="70"/>
  <c r="O20" i="70"/>
  <c r="EZ20" i="70" s="1"/>
  <c r="IS19" i="70"/>
  <c r="IR19" i="70"/>
  <c r="IQ19" i="70"/>
  <c r="IP19" i="70"/>
  <c r="IO19" i="70"/>
  <c r="IN19" i="70"/>
  <c r="IM19" i="70"/>
  <c r="IL19" i="70"/>
  <c r="IK19" i="70"/>
  <c r="IJ19" i="70"/>
  <c r="II19" i="70"/>
  <c r="IH19" i="70"/>
  <c r="IG19" i="70"/>
  <c r="IF19" i="70"/>
  <c r="IE19" i="70"/>
  <c r="ID19" i="70"/>
  <c r="IC19" i="70"/>
  <c r="IB19" i="70"/>
  <c r="IA19" i="70"/>
  <c r="HZ19" i="70"/>
  <c r="HY19" i="70"/>
  <c r="HX19" i="70"/>
  <c r="IT19" i="70" s="1"/>
  <c r="HV19" i="70"/>
  <c r="HU19" i="70"/>
  <c r="HT19" i="70"/>
  <c r="HS19" i="70"/>
  <c r="HR19" i="70"/>
  <c r="HQ19" i="70"/>
  <c r="HP19" i="70"/>
  <c r="HO19" i="70"/>
  <c r="HN19" i="70"/>
  <c r="HM19" i="70"/>
  <c r="HL19" i="70"/>
  <c r="HK19" i="70"/>
  <c r="HJ19" i="70"/>
  <c r="HI19" i="70"/>
  <c r="HH19" i="70"/>
  <c r="HG19" i="70"/>
  <c r="HF19" i="70"/>
  <c r="HE19" i="70"/>
  <c r="HD19" i="70"/>
  <c r="HC19" i="70"/>
  <c r="HB19" i="70"/>
  <c r="HA19" i="70"/>
  <c r="HW19" i="70" s="1"/>
  <c r="GY19" i="70"/>
  <c r="GX19" i="70"/>
  <c r="GW19" i="70"/>
  <c r="GV19" i="70"/>
  <c r="GU19" i="70"/>
  <c r="GT19" i="70"/>
  <c r="GS19" i="70"/>
  <c r="GR19" i="70"/>
  <c r="GQ19" i="70"/>
  <c r="GP19" i="70"/>
  <c r="GO19" i="70"/>
  <c r="GN19" i="70"/>
  <c r="GM19" i="70"/>
  <c r="GL19" i="70"/>
  <c r="GK19" i="70"/>
  <c r="GJ19" i="70"/>
  <c r="GI19" i="70"/>
  <c r="GH19" i="70"/>
  <c r="GG19" i="70"/>
  <c r="GF19" i="70"/>
  <c r="GE19" i="70"/>
  <c r="GD19" i="70"/>
  <c r="GZ19" i="70" s="1"/>
  <c r="GB19" i="70"/>
  <c r="GA19" i="70"/>
  <c r="FZ19" i="70"/>
  <c r="FY19" i="70"/>
  <c r="FX19" i="70"/>
  <c r="FW19" i="70"/>
  <c r="FV19" i="70"/>
  <c r="FU19" i="70"/>
  <c r="FT19" i="70"/>
  <c r="FS19" i="70"/>
  <c r="FR19" i="70"/>
  <c r="FQ19" i="70"/>
  <c r="FP19" i="70"/>
  <c r="FO19" i="70"/>
  <c r="FN19" i="70"/>
  <c r="FM19" i="70"/>
  <c r="FL19" i="70"/>
  <c r="FK19" i="70"/>
  <c r="FJ19" i="70"/>
  <c r="FI19" i="70"/>
  <c r="FH19" i="70"/>
  <c r="FG19" i="70"/>
  <c r="GC19" i="70" s="1"/>
  <c r="EW19" i="70"/>
  <c r="EV19" i="70"/>
  <c r="EY19" i="70" s="1"/>
  <c r="FB19" i="70" s="1"/>
  <c r="ES19" i="70"/>
  <c r="ER19" i="70"/>
  <c r="EQ19" i="70"/>
  <c r="EP19" i="70"/>
  <c r="EO19" i="70"/>
  <c r="EN19" i="70"/>
  <c r="EM19" i="70"/>
  <c r="EL19" i="70"/>
  <c r="EK19" i="70"/>
  <c r="EJ19" i="70"/>
  <c r="EI19" i="70"/>
  <c r="EH19" i="70"/>
  <c r="EG19" i="70"/>
  <c r="EF19" i="70"/>
  <c r="EE19" i="70"/>
  <c r="ED19" i="70"/>
  <c r="EC19" i="70"/>
  <c r="EB19" i="70"/>
  <c r="EA19" i="70"/>
  <c r="DZ19" i="70"/>
  <c r="DY19" i="70"/>
  <c r="DX19" i="70"/>
  <c r="DW19" i="70"/>
  <c r="DV19" i="70"/>
  <c r="DU19" i="70"/>
  <c r="DT19" i="70"/>
  <c r="DS19" i="70"/>
  <c r="DR19" i="70"/>
  <c r="DQ19" i="70"/>
  <c r="DP19" i="70"/>
  <c r="DO19" i="70"/>
  <c r="DN19" i="70"/>
  <c r="DM19" i="70"/>
  <c r="DL19" i="70"/>
  <c r="DK19" i="70"/>
  <c r="DJ19" i="70"/>
  <c r="DI19" i="70"/>
  <c r="DH19" i="70"/>
  <c r="DG19" i="70"/>
  <c r="DF19" i="70"/>
  <c r="DE19" i="70"/>
  <c r="DD19" i="70"/>
  <c r="ET19" i="70" s="1"/>
  <c r="DB19" i="70"/>
  <c r="DA19" i="70"/>
  <c r="CZ19" i="70"/>
  <c r="CY19" i="70"/>
  <c r="CX19" i="70"/>
  <c r="CW19" i="70"/>
  <c r="CV19" i="70"/>
  <c r="CU19" i="70"/>
  <c r="CT19" i="70"/>
  <c r="CS19" i="70"/>
  <c r="CR19" i="70"/>
  <c r="CQ19" i="70"/>
  <c r="CP19" i="70"/>
  <c r="CO19" i="70"/>
  <c r="CN19" i="70"/>
  <c r="CM19" i="70"/>
  <c r="CL19" i="70"/>
  <c r="CK19" i="70"/>
  <c r="CJ19" i="70"/>
  <c r="CI19" i="70"/>
  <c r="CH19" i="70"/>
  <c r="CG19" i="70"/>
  <c r="CF19" i="70"/>
  <c r="CE19" i="70"/>
  <c r="CD19" i="70"/>
  <c r="CC19" i="70"/>
  <c r="CB19" i="70"/>
  <c r="CA19" i="70"/>
  <c r="BZ19" i="70"/>
  <c r="BY19" i="70"/>
  <c r="BX19" i="70"/>
  <c r="BW19" i="70"/>
  <c r="BV19" i="70"/>
  <c r="BU19" i="70"/>
  <c r="BT19" i="70"/>
  <c r="BS19" i="70"/>
  <c r="BR19" i="70"/>
  <c r="BQ19" i="70"/>
  <c r="BP19" i="70"/>
  <c r="BO19" i="70"/>
  <c r="BN19" i="70"/>
  <c r="BM19" i="70"/>
  <c r="DC19" i="70" s="1"/>
  <c r="BK19" i="70"/>
  <c r="BJ19" i="70"/>
  <c r="BI19" i="70"/>
  <c r="BH19" i="70"/>
  <c r="BG19" i="70"/>
  <c r="BF19" i="70"/>
  <c r="BE19" i="70"/>
  <c r="BD19" i="70"/>
  <c r="BC19" i="70"/>
  <c r="BB19" i="70"/>
  <c r="BA19" i="70"/>
  <c r="AZ19" i="70"/>
  <c r="AY19" i="70"/>
  <c r="AX19" i="70"/>
  <c r="AW19" i="70"/>
  <c r="AV19" i="70"/>
  <c r="AU19" i="70"/>
  <c r="AT19" i="70"/>
  <c r="AS19" i="70"/>
  <c r="AR19" i="70"/>
  <c r="AQ19" i="70"/>
  <c r="AP19" i="70"/>
  <c r="BL19" i="70" s="1"/>
  <c r="AN19" i="70"/>
  <c r="AM19" i="70"/>
  <c r="AL19" i="70"/>
  <c r="AK19" i="70"/>
  <c r="AJ19" i="70"/>
  <c r="AI19" i="70"/>
  <c r="AH19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U19" i="70"/>
  <c r="T19" i="70"/>
  <c r="S19" i="70"/>
  <c r="AO19" i="70" s="1"/>
  <c r="P19" i="70"/>
  <c r="O19" i="70"/>
  <c r="EZ19" i="70" s="1"/>
  <c r="IS18" i="70"/>
  <c r="IR18" i="70"/>
  <c r="IQ18" i="70"/>
  <c r="IP18" i="70"/>
  <c r="IO18" i="70"/>
  <c r="IN18" i="70"/>
  <c r="IM18" i="70"/>
  <c r="IL18" i="70"/>
  <c r="IK18" i="70"/>
  <c r="IJ18" i="70"/>
  <c r="II18" i="70"/>
  <c r="IH18" i="70"/>
  <c r="IG18" i="70"/>
  <c r="IF18" i="70"/>
  <c r="IE18" i="70"/>
  <c r="ID18" i="70"/>
  <c r="IC18" i="70"/>
  <c r="IB18" i="70"/>
  <c r="IA18" i="70"/>
  <c r="HZ18" i="70"/>
  <c r="HY18" i="70"/>
  <c r="HX18" i="70"/>
  <c r="IT18" i="70" s="1"/>
  <c r="HV18" i="70"/>
  <c r="HU18" i="70"/>
  <c r="HT18" i="70"/>
  <c r="HS18" i="70"/>
  <c r="HR18" i="70"/>
  <c r="HQ18" i="70"/>
  <c r="HP18" i="70"/>
  <c r="HO18" i="70"/>
  <c r="HN18" i="70"/>
  <c r="HM18" i="70"/>
  <c r="HL18" i="70"/>
  <c r="HK18" i="70"/>
  <c r="HJ18" i="70"/>
  <c r="HI18" i="70"/>
  <c r="HH18" i="70"/>
  <c r="HG18" i="70"/>
  <c r="HF18" i="70"/>
  <c r="HE18" i="70"/>
  <c r="HD18" i="70"/>
  <c r="HC18" i="70"/>
  <c r="HB18" i="70"/>
  <c r="HA18" i="70"/>
  <c r="HW18" i="70" s="1"/>
  <c r="GY18" i="70"/>
  <c r="GX18" i="70"/>
  <c r="GW18" i="70"/>
  <c r="GV18" i="70"/>
  <c r="GU18" i="70"/>
  <c r="GT18" i="70"/>
  <c r="GS18" i="70"/>
  <c r="GR18" i="70"/>
  <c r="GQ18" i="70"/>
  <c r="GP18" i="70"/>
  <c r="GO18" i="70"/>
  <c r="GN18" i="70"/>
  <c r="GM18" i="70"/>
  <c r="GL18" i="70"/>
  <c r="GK18" i="70"/>
  <c r="GJ18" i="70"/>
  <c r="GI18" i="70"/>
  <c r="GH18" i="70"/>
  <c r="GG18" i="70"/>
  <c r="GF18" i="70"/>
  <c r="GE18" i="70"/>
  <c r="GD18" i="70"/>
  <c r="GZ18" i="70" s="1"/>
  <c r="GB18" i="70"/>
  <c r="GA18" i="70"/>
  <c r="FZ18" i="70"/>
  <c r="FY18" i="70"/>
  <c r="FX18" i="70"/>
  <c r="FW18" i="70"/>
  <c r="FV18" i="70"/>
  <c r="FU18" i="70"/>
  <c r="FT18" i="70"/>
  <c r="FS18" i="70"/>
  <c r="FR18" i="70"/>
  <c r="FQ18" i="70"/>
  <c r="FP18" i="70"/>
  <c r="FO18" i="70"/>
  <c r="FN18" i="70"/>
  <c r="FM18" i="70"/>
  <c r="FL18" i="70"/>
  <c r="FK18" i="70"/>
  <c r="FJ18" i="70"/>
  <c r="FI18" i="70"/>
  <c r="FH18" i="70"/>
  <c r="FG18" i="70"/>
  <c r="GC18" i="70" s="1"/>
  <c r="EW18" i="70"/>
  <c r="EV18" i="70"/>
  <c r="EY18" i="70" s="1"/>
  <c r="FB18" i="70" s="1"/>
  <c r="ES18" i="70"/>
  <c r="ER18" i="70"/>
  <c r="EQ18" i="70"/>
  <c r="EP18" i="70"/>
  <c r="EO18" i="70"/>
  <c r="EN18" i="70"/>
  <c r="EM18" i="70"/>
  <c r="EL18" i="70"/>
  <c r="EK18" i="70"/>
  <c r="EJ18" i="70"/>
  <c r="EI18" i="70"/>
  <c r="EH18" i="70"/>
  <c r="EG18" i="70"/>
  <c r="EF18" i="70"/>
  <c r="EE18" i="70"/>
  <c r="ED18" i="70"/>
  <c r="EC18" i="70"/>
  <c r="EB18" i="70"/>
  <c r="EA18" i="70"/>
  <c r="DZ18" i="70"/>
  <c r="DY18" i="70"/>
  <c r="DX18" i="70"/>
  <c r="DW18" i="70"/>
  <c r="DV18" i="70"/>
  <c r="DU18" i="70"/>
  <c r="DT18" i="70"/>
  <c r="DS18" i="70"/>
  <c r="DR18" i="70"/>
  <c r="DQ18" i="70"/>
  <c r="DP18" i="70"/>
  <c r="DO18" i="70"/>
  <c r="DN18" i="70"/>
  <c r="DM18" i="70"/>
  <c r="DL18" i="70"/>
  <c r="DK18" i="70"/>
  <c r="DJ18" i="70"/>
  <c r="DI18" i="70"/>
  <c r="DH18" i="70"/>
  <c r="DG18" i="70"/>
  <c r="DF18" i="70"/>
  <c r="DE18" i="70"/>
  <c r="DD18" i="70"/>
  <c r="ET18" i="70" s="1"/>
  <c r="DB18" i="70"/>
  <c r="DA18" i="70"/>
  <c r="CZ18" i="70"/>
  <c r="CY18" i="70"/>
  <c r="CX18" i="70"/>
  <c r="CW18" i="70"/>
  <c r="CV18" i="70"/>
  <c r="CU18" i="70"/>
  <c r="CT18" i="70"/>
  <c r="CS18" i="70"/>
  <c r="CR18" i="70"/>
  <c r="CQ18" i="70"/>
  <c r="CP18" i="70"/>
  <c r="CO18" i="70"/>
  <c r="CN18" i="70"/>
  <c r="CM18" i="70"/>
  <c r="CL18" i="70"/>
  <c r="CK18" i="70"/>
  <c r="CJ18" i="70"/>
  <c r="CI18" i="70"/>
  <c r="CH18" i="70"/>
  <c r="CG18" i="70"/>
  <c r="CF18" i="70"/>
  <c r="CE18" i="70"/>
  <c r="CD18" i="70"/>
  <c r="CC18" i="70"/>
  <c r="CB18" i="70"/>
  <c r="CA18" i="70"/>
  <c r="BZ18" i="70"/>
  <c r="BY18" i="70"/>
  <c r="BX18" i="70"/>
  <c r="BW18" i="70"/>
  <c r="BV18" i="70"/>
  <c r="BU18" i="70"/>
  <c r="BT18" i="70"/>
  <c r="BS18" i="70"/>
  <c r="BR18" i="70"/>
  <c r="BQ18" i="70"/>
  <c r="BP18" i="70"/>
  <c r="BO18" i="70"/>
  <c r="BN18" i="70"/>
  <c r="BM18" i="70"/>
  <c r="DC18" i="70" s="1"/>
  <c r="BK18" i="70"/>
  <c r="BJ18" i="70"/>
  <c r="BI18" i="70"/>
  <c r="BH18" i="70"/>
  <c r="BG18" i="70"/>
  <c r="BF18" i="70"/>
  <c r="BE18" i="70"/>
  <c r="BD18" i="70"/>
  <c r="BC18" i="70"/>
  <c r="BB18" i="70"/>
  <c r="BA18" i="70"/>
  <c r="AZ18" i="70"/>
  <c r="AY18" i="70"/>
  <c r="AX18" i="70"/>
  <c r="AW18" i="70"/>
  <c r="AV18" i="70"/>
  <c r="AU18" i="70"/>
  <c r="AT18" i="70"/>
  <c r="AS18" i="70"/>
  <c r="AR18" i="70"/>
  <c r="AQ18" i="70"/>
  <c r="AP18" i="70"/>
  <c r="BL18" i="70" s="1"/>
  <c r="AN18" i="70"/>
  <c r="AM18" i="70"/>
  <c r="AL18" i="70"/>
  <c r="AK18" i="70"/>
  <c r="AJ18" i="70"/>
  <c r="AI18" i="70"/>
  <c r="AH18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U18" i="70"/>
  <c r="T18" i="70"/>
  <c r="S18" i="70"/>
  <c r="AO18" i="70" s="1"/>
  <c r="P18" i="70"/>
  <c r="O18" i="70"/>
  <c r="EZ18" i="70" s="1"/>
  <c r="IS17" i="70"/>
  <c r="IR17" i="70"/>
  <c r="IQ17" i="70"/>
  <c r="IP17" i="70"/>
  <c r="IO17" i="70"/>
  <c r="IN17" i="70"/>
  <c r="IM17" i="70"/>
  <c r="IL17" i="70"/>
  <c r="IK17" i="70"/>
  <c r="IJ17" i="70"/>
  <c r="II17" i="70"/>
  <c r="IH17" i="70"/>
  <c r="IG17" i="70"/>
  <c r="IF17" i="70"/>
  <c r="IE17" i="70"/>
  <c r="ID17" i="70"/>
  <c r="IC17" i="70"/>
  <c r="IB17" i="70"/>
  <c r="IA17" i="70"/>
  <c r="HZ17" i="70"/>
  <c r="HY17" i="70"/>
  <c r="HX17" i="70"/>
  <c r="IT17" i="70" s="1"/>
  <c r="HV17" i="70"/>
  <c r="HU17" i="70"/>
  <c r="HT17" i="70"/>
  <c r="HS17" i="70"/>
  <c r="HR17" i="70"/>
  <c r="HQ17" i="70"/>
  <c r="HP17" i="70"/>
  <c r="HO17" i="70"/>
  <c r="HN17" i="70"/>
  <c r="HM17" i="70"/>
  <c r="HL17" i="70"/>
  <c r="HK17" i="70"/>
  <c r="HJ17" i="70"/>
  <c r="HI17" i="70"/>
  <c r="HH17" i="70"/>
  <c r="HG17" i="70"/>
  <c r="HF17" i="70"/>
  <c r="HE17" i="70"/>
  <c r="HD17" i="70"/>
  <c r="HC17" i="70"/>
  <c r="HB17" i="70"/>
  <c r="HA17" i="70"/>
  <c r="HW17" i="70" s="1"/>
  <c r="GY17" i="70"/>
  <c r="GX17" i="70"/>
  <c r="GW17" i="70"/>
  <c r="GV17" i="70"/>
  <c r="GU17" i="70"/>
  <c r="GT17" i="70"/>
  <c r="GS17" i="70"/>
  <c r="GR17" i="70"/>
  <c r="GQ17" i="70"/>
  <c r="GP17" i="70"/>
  <c r="GO17" i="70"/>
  <c r="GN17" i="70"/>
  <c r="GM17" i="70"/>
  <c r="GL17" i="70"/>
  <c r="GK17" i="70"/>
  <c r="GJ17" i="70"/>
  <c r="GI17" i="70"/>
  <c r="GH17" i="70"/>
  <c r="GG17" i="70"/>
  <c r="GF17" i="70"/>
  <c r="GE17" i="70"/>
  <c r="GD17" i="70"/>
  <c r="GZ17" i="70" s="1"/>
  <c r="GB17" i="70"/>
  <c r="GA17" i="70"/>
  <c r="FZ17" i="70"/>
  <c r="FY17" i="70"/>
  <c r="FX17" i="70"/>
  <c r="FW17" i="70"/>
  <c r="FV17" i="70"/>
  <c r="FU17" i="70"/>
  <c r="FT17" i="70"/>
  <c r="FS17" i="70"/>
  <c r="FR17" i="70"/>
  <c r="FQ17" i="70"/>
  <c r="FP17" i="70"/>
  <c r="FO17" i="70"/>
  <c r="FN17" i="70"/>
  <c r="FM17" i="70"/>
  <c r="FL17" i="70"/>
  <c r="FK17" i="70"/>
  <c r="FJ17" i="70"/>
  <c r="FI17" i="70"/>
  <c r="FH17" i="70"/>
  <c r="FG17" i="70"/>
  <c r="GC17" i="70" s="1"/>
  <c r="EW17" i="70"/>
  <c r="EV17" i="70"/>
  <c r="EY17" i="70" s="1"/>
  <c r="FB17" i="70" s="1"/>
  <c r="ES17" i="70"/>
  <c r="ER17" i="70"/>
  <c r="EQ17" i="70"/>
  <c r="EP17" i="70"/>
  <c r="EO17" i="70"/>
  <c r="EN17" i="70"/>
  <c r="EM17" i="70"/>
  <c r="EL17" i="70"/>
  <c r="EK17" i="70"/>
  <c r="EJ17" i="70"/>
  <c r="EI17" i="70"/>
  <c r="EH17" i="70"/>
  <c r="EG17" i="70"/>
  <c r="EF17" i="70"/>
  <c r="EE17" i="70"/>
  <c r="ED17" i="70"/>
  <c r="EC17" i="70"/>
  <c r="EB17" i="70"/>
  <c r="EA17" i="70"/>
  <c r="DZ17" i="70"/>
  <c r="DY17" i="70"/>
  <c r="DX17" i="70"/>
  <c r="DW17" i="70"/>
  <c r="DV17" i="70"/>
  <c r="DU17" i="70"/>
  <c r="DT17" i="70"/>
  <c r="DS17" i="70"/>
  <c r="DR17" i="70"/>
  <c r="DQ17" i="70"/>
  <c r="DP17" i="70"/>
  <c r="DO17" i="70"/>
  <c r="DN17" i="70"/>
  <c r="DM17" i="70"/>
  <c r="DL17" i="70"/>
  <c r="DK17" i="70"/>
  <c r="DJ17" i="70"/>
  <c r="DI17" i="70"/>
  <c r="DH17" i="70"/>
  <c r="DG17" i="70"/>
  <c r="DF17" i="70"/>
  <c r="DE17" i="70"/>
  <c r="DD17" i="70"/>
  <c r="ET17" i="70" s="1"/>
  <c r="DB17" i="70"/>
  <c r="DA17" i="70"/>
  <c r="CZ17" i="70"/>
  <c r="CY17" i="70"/>
  <c r="CX17" i="70"/>
  <c r="CW17" i="70"/>
  <c r="CV17" i="70"/>
  <c r="CU17" i="70"/>
  <c r="CT17" i="70"/>
  <c r="CS17" i="70"/>
  <c r="CR17" i="70"/>
  <c r="CQ17" i="70"/>
  <c r="CP17" i="70"/>
  <c r="CO17" i="70"/>
  <c r="CN17" i="70"/>
  <c r="CM17" i="70"/>
  <c r="CL17" i="70"/>
  <c r="CK17" i="70"/>
  <c r="CJ17" i="70"/>
  <c r="CI17" i="70"/>
  <c r="CH17" i="70"/>
  <c r="CG17" i="70"/>
  <c r="CF17" i="70"/>
  <c r="CE17" i="70"/>
  <c r="CD17" i="70"/>
  <c r="CC17" i="70"/>
  <c r="CB17" i="70"/>
  <c r="CA17" i="70"/>
  <c r="BZ17" i="70"/>
  <c r="BY17" i="70"/>
  <c r="BX17" i="70"/>
  <c r="BW17" i="70"/>
  <c r="BV17" i="70"/>
  <c r="BU17" i="70"/>
  <c r="BT17" i="70"/>
  <c r="BS17" i="70"/>
  <c r="BR17" i="70"/>
  <c r="BQ17" i="70"/>
  <c r="BP17" i="70"/>
  <c r="BO17" i="70"/>
  <c r="BN17" i="70"/>
  <c r="BM17" i="70"/>
  <c r="DC17" i="70" s="1"/>
  <c r="BK17" i="70"/>
  <c r="BJ17" i="70"/>
  <c r="BI17" i="70"/>
  <c r="BH17" i="70"/>
  <c r="BG17" i="70"/>
  <c r="BF17" i="70"/>
  <c r="BE17" i="70"/>
  <c r="BD17" i="70"/>
  <c r="BC17" i="70"/>
  <c r="BB17" i="70"/>
  <c r="BA17" i="70"/>
  <c r="AZ17" i="70"/>
  <c r="AY17" i="70"/>
  <c r="AX17" i="70"/>
  <c r="AW17" i="70"/>
  <c r="AV17" i="70"/>
  <c r="AU17" i="70"/>
  <c r="AT17" i="70"/>
  <c r="AS17" i="70"/>
  <c r="AR17" i="70"/>
  <c r="AQ17" i="70"/>
  <c r="AP17" i="70"/>
  <c r="BL17" i="70" s="1"/>
  <c r="AN17" i="70"/>
  <c r="AM17" i="70"/>
  <c r="AL17" i="70"/>
  <c r="AK17" i="70"/>
  <c r="AJ17" i="70"/>
  <c r="AI17" i="70"/>
  <c r="AH17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U17" i="70"/>
  <c r="T17" i="70"/>
  <c r="S17" i="70"/>
  <c r="AO17" i="70" s="1"/>
  <c r="P17" i="70"/>
  <c r="O17" i="70"/>
  <c r="EZ17" i="70" s="1"/>
  <c r="IS16" i="70"/>
  <c r="IR16" i="70"/>
  <c r="IQ16" i="70"/>
  <c r="IP16" i="70"/>
  <c r="IO16" i="70"/>
  <c r="IN16" i="70"/>
  <c r="IM16" i="70"/>
  <c r="IL16" i="70"/>
  <c r="IK16" i="70"/>
  <c r="IJ16" i="70"/>
  <c r="II16" i="70"/>
  <c r="IH16" i="70"/>
  <c r="IG16" i="70"/>
  <c r="IF16" i="70"/>
  <c r="IE16" i="70"/>
  <c r="ID16" i="70"/>
  <c r="IC16" i="70"/>
  <c r="IB16" i="70"/>
  <c r="IA16" i="70"/>
  <c r="HZ16" i="70"/>
  <c r="HY16" i="70"/>
  <c r="HX16" i="70"/>
  <c r="IT16" i="70" s="1"/>
  <c r="HV16" i="70"/>
  <c r="HU16" i="70"/>
  <c r="HT16" i="70"/>
  <c r="HS16" i="70"/>
  <c r="HR16" i="70"/>
  <c r="HQ16" i="70"/>
  <c r="HP16" i="70"/>
  <c r="HO16" i="70"/>
  <c r="HN16" i="70"/>
  <c r="HM16" i="70"/>
  <c r="HL16" i="70"/>
  <c r="HK16" i="70"/>
  <c r="HJ16" i="70"/>
  <c r="HI16" i="70"/>
  <c r="HH16" i="70"/>
  <c r="HG16" i="70"/>
  <c r="HF16" i="70"/>
  <c r="HE16" i="70"/>
  <c r="HD16" i="70"/>
  <c r="HC16" i="70"/>
  <c r="HB16" i="70"/>
  <c r="HA16" i="70"/>
  <c r="HW16" i="70" s="1"/>
  <c r="GY16" i="70"/>
  <c r="GX16" i="70"/>
  <c r="GW16" i="70"/>
  <c r="GV16" i="70"/>
  <c r="GU16" i="70"/>
  <c r="GT16" i="70"/>
  <c r="GS16" i="70"/>
  <c r="GR16" i="70"/>
  <c r="GQ16" i="70"/>
  <c r="GP16" i="70"/>
  <c r="GO16" i="70"/>
  <c r="GN16" i="70"/>
  <c r="GM16" i="70"/>
  <c r="GL16" i="70"/>
  <c r="GK16" i="70"/>
  <c r="GJ16" i="70"/>
  <c r="GI16" i="70"/>
  <c r="GH16" i="70"/>
  <c r="GG16" i="70"/>
  <c r="GF16" i="70"/>
  <c r="GE16" i="70"/>
  <c r="GD16" i="70"/>
  <c r="GZ16" i="70" s="1"/>
  <c r="GB16" i="70"/>
  <c r="GA16" i="70"/>
  <c r="FZ16" i="70"/>
  <c r="FY16" i="70"/>
  <c r="FX16" i="70"/>
  <c r="FW16" i="70"/>
  <c r="FV16" i="70"/>
  <c r="FU16" i="70"/>
  <c r="FT16" i="70"/>
  <c r="FS16" i="70"/>
  <c r="FR16" i="70"/>
  <c r="FQ16" i="70"/>
  <c r="FP16" i="70"/>
  <c r="FO16" i="70"/>
  <c r="FN16" i="70"/>
  <c r="FM16" i="70"/>
  <c r="FL16" i="70"/>
  <c r="FK16" i="70"/>
  <c r="FJ16" i="70"/>
  <c r="FI16" i="70"/>
  <c r="FH16" i="70"/>
  <c r="FG16" i="70"/>
  <c r="GC16" i="70" s="1"/>
  <c r="EW16" i="70"/>
  <c r="EV16" i="70"/>
  <c r="EY16" i="70" s="1"/>
  <c r="FB16" i="70" s="1"/>
  <c r="ES16" i="70"/>
  <c r="ER16" i="70"/>
  <c r="EQ16" i="70"/>
  <c r="EP16" i="70"/>
  <c r="EO16" i="70"/>
  <c r="EN16" i="70"/>
  <c r="EM16" i="70"/>
  <c r="EL16" i="70"/>
  <c r="EK16" i="70"/>
  <c r="EJ16" i="70"/>
  <c r="EI16" i="70"/>
  <c r="EH16" i="70"/>
  <c r="EG16" i="70"/>
  <c r="EF16" i="70"/>
  <c r="EE16" i="70"/>
  <c r="ED16" i="70"/>
  <c r="EC16" i="70"/>
  <c r="EB16" i="70"/>
  <c r="EA16" i="70"/>
  <c r="DZ16" i="70"/>
  <c r="DY16" i="70"/>
  <c r="DX16" i="70"/>
  <c r="DW16" i="70"/>
  <c r="DV16" i="70"/>
  <c r="DU16" i="70"/>
  <c r="DT16" i="70"/>
  <c r="DS16" i="70"/>
  <c r="DR16" i="70"/>
  <c r="DQ16" i="70"/>
  <c r="DP16" i="70"/>
  <c r="DO16" i="70"/>
  <c r="DN16" i="70"/>
  <c r="DM16" i="70"/>
  <c r="DL16" i="70"/>
  <c r="DK16" i="70"/>
  <c r="DJ16" i="70"/>
  <c r="DI16" i="70"/>
  <c r="DH16" i="70"/>
  <c r="DG16" i="70"/>
  <c r="DF16" i="70"/>
  <c r="DE16" i="70"/>
  <c r="DD16" i="70"/>
  <c r="ET16" i="70" s="1"/>
  <c r="DB16" i="70"/>
  <c r="DA16" i="70"/>
  <c r="CZ16" i="70"/>
  <c r="CY16" i="70"/>
  <c r="CX16" i="70"/>
  <c r="CW16" i="70"/>
  <c r="CV16" i="70"/>
  <c r="CU16" i="70"/>
  <c r="CT16" i="70"/>
  <c r="CS16" i="70"/>
  <c r="CR16" i="70"/>
  <c r="CQ16" i="70"/>
  <c r="CP16" i="70"/>
  <c r="CO16" i="70"/>
  <c r="CN16" i="70"/>
  <c r="CM16" i="70"/>
  <c r="CL16" i="70"/>
  <c r="CK16" i="70"/>
  <c r="CJ16" i="70"/>
  <c r="CI16" i="70"/>
  <c r="CH16" i="70"/>
  <c r="CG16" i="70"/>
  <c r="CF16" i="70"/>
  <c r="CE16" i="70"/>
  <c r="CD16" i="70"/>
  <c r="CC16" i="70"/>
  <c r="CB16" i="70"/>
  <c r="CA16" i="70"/>
  <c r="BZ16" i="70"/>
  <c r="BY16" i="70"/>
  <c r="BX16" i="70"/>
  <c r="BW16" i="70"/>
  <c r="BV16" i="70"/>
  <c r="BU16" i="70"/>
  <c r="BT16" i="70"/>
  <c r="BS16" i="70"/>
  <c r="BR16" i="70"/>
  <c r="BQ16" i="70"/>
  <c r="BP16" i="70"/>
  <c r="BO16" i="70"/>
  <c r="BN16" i="70"/>
  <c r="BM16" i="70"/>
  <c r="DC16" i="70" s="1"/>
  <c r="BK16" i="70"/>
  <c r="BJ16" i="70"/>
  <c r="BI16" i="70"/>
  <c r="BH16" i="70"/>
  <c r="BG16" i="70"/>
  <c r="BF16" i="70"/>
  <c r="BE16" i="70"/>
  <c r="BD16" i="70"/>
  <c r="BC16" i="70"/>
  <c r="BB16" i="70"/>
  <c r="BA16" i="70"/>
  <c r="AZ16" i="70"/>
  <c r="AY16" i="70"/>
  <c r="AX16" i="70"/>
  <c r="AW16" i="70"/>
  <c r="AV16" i="70"/>
  <c r="AU16" i="70"/>
  <c r="AT16" i="70"/>
  <c r="AS16" i="70"/>
  <c r="AR16" i="70"/>
  <c r="AQ16" i="70"/>
  <c r="AP16" i="70"/>
  <c r="BL16" i="70" s="1"/>
  <c r="AN16" i="70"/>
  <c r="AM16" i="70"/>
  <c r="AL16" i="70"/>
  <c r="AK16" i="70"/>
  <c r="AJ16" i="70"/>
  <c r="AI16" i="70"/>
  <c r="AH16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U16" i="70"/>
  <c r="T16" i="70"/>
  <c r="S16" i="70"/>
  <c r="AO16" i="70" s="1"/>
  <c r="P16" i="70"/>
  <c r="O16" i="70"/>
  <c r="EZ16" i="70" s="1"/>
  <c r="IS15" i="70"/>
  <c r="IR15" i="70"/>
  <c r="IQ15" i="70"/>
  <c r="IP15" i="70"/>
  <c r="IO15" i="70"/>
  <c r="IN15" i="70"/>
  <c r="IM15" i="70"/>
  <c r="IL15" i="70"/>
  <c r="IK15" i="70"/>
  <c r="IJ15" i="70"/>
  <c r="II15" i="70"/>
  <c r="IH15" i="70"/>
  <c r="IG15" i="70"/>
  <c r="IF15" i="70"/>
  <c r="IE15" i="70"/>
  <c r="ID15" i="70"/>
  <c r="IC15" i="70"/>
  <c r="IB15" i="70"/>
  <c r="IA15" i="70"/>
  <c r="HZ15" i="70"/>
  <c r="HY15" i="70"/>
  <c r="HX15" i="70"/>
  <c r="IT15" i="70" s="1"/>
  <c r="HV15" i="70"/>
  <c r="HU15" i="70"/>
  <c r="HT15" i="70"/>
  <c r="HS15" i="70"/>
  <c r="HR15" i="70"/>
  <c r="HQ15" i="70"/>
  <c r="HP15" i="70"/>
  <c r="HO15" i="70"/>
  <c r="HN15" i="70"/>
  <c r="HM15" i="70"/>
  <c r="HL15" i="70"/>
  <c r="HK15" i="70"/>
  <c r="HJ15" i="70"/>
  <c r="HI15" i="70"/>
  <c r="HH15" i="70"/>
  <c r="HG15" i="70"/>
  <c r="HF15" i="70"/>
  <c r="HE15" i="70"/>
  <c r="HD15" i="70"/>
  <c r="HC15" i="70"/>
  <c r="HB15" i="70"/>
  <c r="HA15" i="70"/>
  <c r="HW15" i="70" s="1"/>
  <c r="GY15" i="70"/>
  <c r="GX15" i="70"/>
  <c r="GW15" i="70"/>
  <c r="GV15" i="70"/>
  <c r="GU15" i="70"/>
  <c r="GT15" i="70"/>
  <c r="GS15" i="70"/>
  <c r="GR15" i="70"/>
  <c r="GQ15" i="70"/>
  <c r="GP15" i="70"/>
  <c r="GO15" i="70"/>
  <c r="GN15" i="70"/>
  <c r="GM15" i="70"/>
  <c r="GL15" i="70"/>
  <c r="GK15" i="70"/>
  <c r="GJ15" i="70"/>
  <c r="GI15" i="70"/>
  <c r="GH15" i="70"/>
  <c r="GG15" i="70"/>
  <c r="GF15" i="70"/>
  <c r="GE15" i="70"/>
  <c r="GD15" i="70"/>
  <c r="GZ15" i="70" s="1"/>
  <c r="GB15" i="70"/>
  <c r="GA15" i="70"/>
  <c r="FZ15" i="70"/>
  <c r="FY15" i="70"/>
  <c r="FX15" i="70"/>
  <c r="FW15" i="70"/>
  <c r="FV15" i="70"/>
  <c r="FU15" i="70"/>
  <c r="FT15" i="70"/>
  <c r="FS15" i="70"/>
  <c r="FR15" i="70"/>
  <c r="FQ15" i="70"/>
  <c r="FP15" i="70"/>
  <c r="FO15" i="70"/>
  <c r="FN15" i="70"/>
  <c r="FM15" i="70"/>
  <c r="FL15" i="70"/>
  <c r="FK15" i="70"/>
  <c r="FJ15" i="70"/>
  <c r="FI15" i="70"/>
  <c r="FH15" i="70"/>
  <c r="FG15" i="70"/>
  <c r="GC15" i="70" s="1"/>
  <c r="EW15" i="70"/>
  <c r="EV15" i="70"/>
  <c r="EY15" i="70" s="1"/>
  <c r="FB15" i="70" s="1"/>
  <c r="ES15" i="70"/>
  <c r="ER15" i="70"/>
  <c r="EQ15" i="70"/>
  <c r="EP15" i="70"/>
  <c r="EO15" i="70"/>
  <c r="EN15" i="70"/>
  <c r="EM15" i="70"/>
  <c r="EL15" i="70"/>
  <c r="EK15" i="70"/>
  <c r="EJ15" i="70"/>
  <c r="EI15" i="70"/>
  <c r="EH15" i="70"/>
  <c r="EG15" i="70"/>
  <c r="EF15" i="70"/>
  <c r="EE15" i="70"/>
  <c r="ED15" i="70"/>
  <c r="EC15" i="70"/>
  <c r="EB15" i="70"/>
  <c r="EA15" i="70"/>
  <c r="DZ15" i="70"/>
  <c r="DY15" i="70"/>
  <c r="DX15" i="70"/>
  <c r="DW15" i="70"/>
  <c r="DV15" i="70"/>
  <c r="DU15" i="70"/>
  <c r="DT15" i="70"/>
  <c r="DS15" i="70"/>
  <c r="DR15" i="70"/>
  <c r="DQ15" i="70"/>
  <c r="DP15" i="70"/>
  <c r="DO15" i="70"/>
  <c r="DN15" i="70"/>
  <c r="DM15" i="70"/>
  <c r="DL15" i="70"/>
  <c r="DK15" i="70"/>
  <c r="DJ15" i="70"/>
  <c r="DI15" i="70"/>
  <c r="DH15" i="70"/>
  <c r="DG15" i="70"/>
  <c r="DF15" i="70"/>
  <c r="DE15" i="70"/>
  <c r="DD15" i="70"/>
  <c r="ET15" i="70" s="1"/>
  <c r="DB15" i="70"/>
  <c r="DA15" i="70"/>
  <c r="CZ15" i="70"/>
  <c r="CY15" i="70"/>
  <c r="CX15" i="70"/>
  <c r="CW15" i="70"/>
  <c r="CV15" i="70"/>
  <c r="CU15" i="70"/>
  <c r="CT15" i="70"/>
  <c r="CS15" i="70"/>
  <c r="CR15" i="70"/>
  <c r="CQ15" i="70"/>
  <c r="CP15" i="70"/>
  <c r="CO15" i="70"/>
  <c r="CN15" i="70"/>
  <c r="CM15" i="70"/>
  <c r="CL15" i="70"/>
  <c r="CK15" i="70"/>
  <c r="CJ15" i="70"/>
  <c r="CI15" i="70"/>
  <c r="CH15" i="70"/>
  <c r="CG15" i="70"/>
  <c r="CF15" i="70"/>
  <c r="CE15" i="70"/>
  <c r="CD15" i="70"/>
  <c r="CC15" i="70"/>
  <c r="CB15" i="70"/>
  <c r="CA15" i="70"/>
  <c r="BZ15" i="70"/>
  <c r="BY15" i="70"/>
  <c r="BX15" i="70"/>
  <c r="BW15" i="70"/>
  <c r="BV15" i="70"/>
  <c r="BU15" i="70"/>
  <c r="BT15" i="70"/>
  <c r="BS15" i="70"/>
  <c r="BR15" i="70"/>
  <c r="BQ15" i="70"/>
  <c r="BP15" i="70"/>
  <c r="BO15" i="70"/>
  <c r="BN15" i="70"/>
  <c r="BM15" i="70"/>
  <c r="DC15" i="70" s="1"/>
  <c r="BK15" i="70"/>
  <c r="BJ15" i="70"/>
  <c r="BI15" i="70"/>
  <c r="BH15" i="70"/>
  <c r="BG15" i="70"/>
  <c r="BF15" i="70"/>
  <c r="BE15" i="70"/>
  <c r="BD15" i="70"/>
  <c r="BC15" i="70"/>
  <c r="BB15" i="70"/>
  <c r="BA15" i="70"/>
  <c r="AZ15" i="70"/>
  <c r="AY15" i="70"/>
  <c r="AX15" i="70"/>
  <c r="AW15" i="70"/>
  <c r="AV15" i="70"/>
  <c r="AU15" i="70"/>
  <c r="AT15" i="70"/>
  <c r="AS15" i="70"/>
  <c r="AR15" i="70"/>
  <c r="AQ15" i="70"/>
  <c r="AP15" i="70"/>
  <c r="BL15" i="70" s="1"/>
  <c r="AN15" i="70"/>
  <c r="AM15" i="70"/>
  <c r="AL15" i="70"/>
  <c r="AK15" i="70"/>
  <c r="AJ15" i="70"/>
  <c r="AI15" i="70"/>
  <c r="AH15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U15" i="70"/>
  <c r="T15" i="70"/>
  <c r="S15" i="70"/>
  <c r="AO15" i="70" s="1"/>
  <c r="P15" i="70"/>
  <c r="O15" i="70"/>
  <c r="EZ15" i="70" s="1"/>
  <c r="IS14" i="70"/>
  <c r="IR14" i="70"/>
  <c r="IQ14" i="70"/>
  <c r="IP14" i="70"/>
  <c r="IO14" i="70"/>
  <c r="IN14" i="70"/>
  <c r="IM14" i="70"/>
  <c r="IL14" i="70"/>
  <c r="IK14" i="70"/>
  <c r="IJ14" i="70"/>
  <c r="II14" i="70"/>
  <c r="IH14" i="70"/>
  <c r="IG14" i="70"/>
  <c r="IF14" i="70"/>
  <c r="IE14" i="70"/>
  <c r="ID14" i="70"/>
  <c r="IC14" i="70"/>
  <c r="IB14" i="70"/>
  <c r="IA14" i="70"/>
  <c r="HZ14" i="70"/>
  <c r="HY14" i="70"/>
  <c r="HX14" i="70"/>
  <c r="IT14" i="70" s="1"/>
  <c r="HV14" i="70"/>
  <c r="HU14" i="70"/>
  <c r="HT14" i="70"/>
  <c r="HS14" i="70"/>
  <c r="HR14" i="70"/>
  <c r="HQ14" i="70"/>
  <c r="HP14" i="70"/>
  <c r="HO14" i="70"/>
  <c r="HN14" i="70"/>
  <c r="HM14" i="70"/>
  <c r="HL14" i="70"/>
  <c r="HK14" i="70"/>
  <c r="HJ14" i="70"/>
  <c r="HI14" i="70"/>
  <c r="HH14" i="70"/>
  <c r="HG14" i="70"/>
  <c r="HF14" i="70"/>
  <c r="HE14" i="70"/>
  <c r="HD14" i="70"/>
  <c r="HC14" i="70"/>
  <c r="HB14" i="70"/>
  <c r="HA14" i="70"/>
  <c r="HW14" i="70" s="1"/>
  <c r="GY14" i="70"/>
  <c r="GX14" i="70"/>
  <c r="GW14" i="70"/>
  <c r="GV14" i="70"/>
  <c r="GU14" i="70"/>
  <c r="GT14" i="70"/>
  <c r="GS14" i="70"/>
  <c r="GR14" i="70"/>
  <c r="GQ14" i="70"/>
  <c r="GP14" i="70"/>
  <c r="GO14" i="70"/>
  <c r="GN14" i="70"/>
  <c r="GM14" i="70"/>
  <c r="GL14" i="70"/>
  <c r="GK14" i="70"/>
  <c r="GJ14" i="70"/>
  <c r="GI14" i="70"/>
  <c r="GH14" i="70"/>
  <c r="GG14" i="70"/>
  <c r="GF14" i="70"/>
  <c r="GE14" i="70"/>
  <c r="GD14" i="70"/>
  <c r="GZ14" i="70" s="1"/>
  <c r="GB14" i="70"/>
  <c r="GA14" i="70"/>
  <c r="FZ14" i="70"/>
  <c r="FY14" i="70"/>
  <c r="FX14" i="70"/>
  <c r="FW14" i="70"/>
  <c r="FV14" i="70"/>
  <c r="FU14" i="70"/>
  <c r="FT14" i="70"/>
  <c r="FS14" i="70"/>
  <c r="FR14" i="70"/>
  <c r="FQ14" i="70"/>
  <c r="FP14" i="70"/>
  <c r="FO14" i="70"/>
  <c r="FN14" i="70"/>
  <c r="FM14" i="70"/>
  <c r="FL14" i="70"/>
  <c r="FK14" i="70"/>
  <c r="FJ14" i="70"/>
  <c r="FI14" i="70"/>
  <c r="FH14" i="70"/>
  <c r="FG14" i="70"/>
  <c r="GC14" i="70" s="1"/>
  <c r="EW14" i="70"/>
  <c r="EV14" i="70"/>
  <c r="EY14" i="70" s="1"/>
  <c r="FB14" i="70" s="1"/>
  <c r="ES14" i="70"/>
  <c r="ER14" i="70"/>
  <c r="EQ14" i="70"/>
  <c r="EP14" i="70"/>
  <c r="EO14" i="70"/>
  <c r="EN14" i="70"/>
  <c r="EM14" i="70"/>
  <c r="EL14" i="70"/>
  <c r="EK14" i="70"/>
  <c r="EJ14" i="70"/>
  <c r="EI14" i="70"/>
  <c r="EH14" i="70"/>
  <c r="EG14" i="70"/>
  <c r="EF14" i="70"/>
  <c r="EE14" i="70"/>
  <c r="ED14" i="70"/>
  <c r="EC14" i="70"/>
  <c r="EB14" i="70"/>
  <c r="EA14" i="70"/>
  <c r="DZ14" i="70"/>
  <c r="DY14" i="70"/>
  <c r="DX14" i="70"/>
  <c r="DW14" i="70"/>
  <c r="DV14" i="70"/>
  <c r="DU14" i="70"/>
  <c r="DT14" i="70"/>
  <c r="DS14" i="70"/>
  <c r="DR14" i="70"/>
  <c r="DQ14" i="70"/>
  <c r="DP14" i="70"/>
  <c r="DO14" i="70"/>
  <c r="DN14" i="70"/>
  <c r="DM14" i="70"/>
  <c r="DL14" i="70"/>
  <c r="DK14" i="70"/>
  <c r="DJ14" i="70"/>
  <c r="DI14" i="70"/>
  <c r="DH14" i="70"/>
  <c r="DG14" i="70"/>
  <c r="DF14" i="70"/>
  <c r="DE14" i="70"/>
  <c r="DD14" i="70"/>
  <c r="ET14" i="70" s="1"/>
  <c r="DB14" i="70"/>
  <c r="DA14" i="70"/>
  <c r="CZ14" i="70"/>
  <c r="CY14" i="70"/>
  <c r="CX14" i="70"/>
  <c r="CW14" i="70"/>
  <c r="CV14" i="70"/>
  <c r="CU14" i="70"/>
  <c r="CT14" i="70"/>
  <c r="CS14" i="70"/>
  <c r="CR14" i="70"/>
  <c r="CQ14" i="70"/>
  <c r="CP14" i="70"/>
  <c r="CO14" i="70"/>
  <c r="CN14" i="70"/>
  <c r="CM14" i="70"/>
  <c r="CL14" i="70"/>
  <c r="CK14" i="70"/>
  <c r="CJ14" i="70"/>
  <c r="CI14" i="70"/>
  <c r="CH14" i="70"/>
  <c r="CG14" i="70"/>
  <c r="CF14" i="70"/>
  <c r="CE14" i="70"/>
  <c r="CD14" i="70"/>
  <c r="CC14" i="70"/>
  <c r="CB14" i="70"/>
  <c r="CA14" i="70"/>
  <c r="BZ14" i="70"/>
  <c r="BY14" i="70"/>
  <c r="BX14" i="70"/>
  <c r="BW14" i="70"/>
  <c r="BV14" i="70"/>
  <c r="BU14" i="70"/>
  <c r="BT14" i="70"/>
  <c r="BS14" i="70"/>
  <c r="BR14" i="70"/>
  <c r="BQ14" i="70"/>
  <c r="BP14" i="70"/>
  <c r="BO14" i="70"/>
  <c r="BN14" i="70"/>
  <c r="BM14" i="70"/>
  <c r="DC14" i="70" s="1"/>
  <c r="BK14" i="70"/>
  <c r="BJ14" i="70"/>
  <c r="BI14" i="70"/>
  <c r="BH14" i="70"/>
  <c r="BG14" i="70"/>
  <c r="BF14" i="70"/>
  <c r="BE14" i="70"/>
  <c r="BD14" i="70"/>
  <c r="BC14" i="70"/>
  <c r="BB14" i="70"/>
  <c r="BA14" i="70"/>
  <c r="AZ14" i="70"/>
  <c r="AY14" i="70"/>
  <c r="AX14" i="70"/>
  <c r="AW14" i="70"/>
  <c r="AV14" i="70"/>
  <c r="AU14" i="70"/>
  <c r="AT14" i="70"/>
  <c r="AS14" i="70"/>
  <c r="AR14" i="70"/>
  <c r="AQ14" i="70"/>
  <c r="AP14" i="70"/>
  <c r="BL14" i="70" s="1"/>
  <c r="AN14" i="70"/>
  <c r="AM14" i="70"/>
  <c r="AL14" i="70"/>
  <c r="AK14" i="70"/>
  <c r="AJ14" i="70"/>
  <c r="AI14" i="70"/>
  <c r="AH14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U14" i="70"/>
  <c r="T14" i="70"/>
  <c r="S14" i="70"/>
  <c r="AO14" i="70" s="1"/>
  <c r="P14" i="70"/>
  <c r="O14" i="70"/>
  <c r="EZ14" i="70" s="1"/>
  <c r="IS13" i="70"/>
  <c r="IR13" i="70"/>
  <c r="IQ13" i="70"/>
  <c r="IP13" i="70"/>
  <c r="IO13" i="70"/>
  <c r="IN13" i="70"/>
  <c r="IM13" i="70"/>
  <c r="IL13" i="70"/>
  <c r="IK13" i="70"/>
  <c r="IJ13" i="70"/>
  <c r="II13" i="70"/>
  <c r="IH13" i="70"/>
  <c r="IG13" i="70"/>
  <c r="IF13" i="70"/>
  <c r="IE13" i="70"/>
  <c r="ID13" i="70"/>
  <c r="IC13" i="70"/>
  <c r="IB13" i="70"/>
  <c r="IA13" i="70"/>
  <c r="HZ13" i="70"/>
  <c r="HY13" i="70"/>
  <c r="HX13" i="70"/>
  <c r="IT13" i="70" s="1"/>
  <c r="HV13" i="70"/>
  <c r="HU13" i="70"/>
  <c r="HT13" i="70"/>
  <c r="HS13" i="70"/>
  <c r="HR13" i="70"/>
  <c r="HQ13" i="70"/>
  <c r="HP13" i="70"/>
  <c r="HO13" i="70"/>
  <c r="HN13" i="70"/>
  <c r="HM13" i="70"/>
  <c r="HL13" i="70"/>
  <c r="HK13" i="70"/>
  <c r="HJ13" i="70"/>
  <c r="HI13" i="70"/>
  <c r="HH13" i="70"/>
  <c r="HG13" i="70"/>
  <c r="HF13" i="70"/>
  <c r="HE13" i="70"/>
  <c r="HD13" i="70"/>
  <c r="HC13" i="70"/>
  <c r="HB13" i="70"/>
  <c r="HA13" i="70"/>
  <c r="HW13" i="70" s="1"/>
  <c r="GY13" i="70"/>
  <c r="GX13" i="70"/>
  <c r="GW13" i="70"/>
  <c r="GV13" i="70"/>
  <c r="GU13" i="70"/>
  <c r="GT13" i="70"/>
  <c r="GS13" i="70"/>
  <c r="GR13" i="70"/>
  <c r="GQ13" i="70"/>
  <c r="GP13" i="70"/>
  <c r="GO13" i="70"/>
  <c r="GN13" i="70"/>
  <c r="GM13" i="70"/>
  <c r="GL13" i="70"/>
  <c r="GK13" i="70"/>
  <c r="GJ13" i="70"/>
  <c r="GI13" i="70"/>
  <c r="GH13" i="70"/>
  <c r="GG13" i="70"/>
  <c r="GF13" i="70"/>
  <c r="GE13" i="70"/>
  <c r="GD13" i="70"/>
  <c r="GZ13" i="70" s="1"/>
  <c r="GB13" i="70"/>
  <c r="GA13" i="70"/>
  <c r="FZ13" i="70"/>
  <c r="FY13" i="70"/>
  <c r="FX13" i="70"/>
  <c r="FW13" i="70"/>
  <c r="FV13" i="70"/>
  <c r="FU13" i="70"/>
  <c r="FT13" i="70"/>
  <c r="FS13" i="70"/>
  <c r="FR13" i="70"/>
  <c r="FQ13" i="70"/>
  <c r="FP13" i="70"/>
  <c r="FO13" i="70"/>
  <c r="FN13" i="70"/>
  <c r="FM13" i="70"/>
  <c r="FL13" i="70"/>
  <c r="FK13" i="70"/>
  <c r="FJ13" i="70"/>
  <c r="FI13" i="70"/>
  <c r="FH13" i="70"/>
  <c r="FG13" i="70"/>
  <c r="GC13" i="70" s="1"/>
  <c r="EW13" i="70"/>
  <c r="EV13" i="70"/>
  <c r="EY13" i="70" s="1"/>
  <c r="FB13" i="70" s="1"/>
  <c r="ES13" i="70"/>
  <c r="ER13" i="70"/>
  <c r="EQ13" i="70"/>
  <c r="EP13" i="70"/>
  <c r="EO13" i="70"/>
  <c r="EN13" i="70"/>
  <c r="EM13" i="70"/>
  <c r="EL13" i="70"/>
  <c r="EK13" i="70"/>
  <c r="EJ13" i="70"/>
  <c r="EI13" i="70"/>
  <c r="EH13" i="70"/>
  <c r="EG13" i="70"/>
  <c r="EF13" i="70"/>
  <c r="EE13" i="70"/>
  <c r="ED13" i="70"/>
  <c r="EC13" i="70"/>
  <c r="EB13" i="70"/>
  <c r="EA13" i="70"/>
  <c r="DZ13" i="70"/>
  <c r="DY13" i="70"/>
  <c r="DX13" i="70"/>
  <c r="DW13" i="70"/>
  <c r="DV13" i="70"/>
  <c r="DU13" i="70"/>
  <c r="DT13" i="70"/>
  <c r="DS13" i="70"/>
  <c r="DR13" i="70"/>
  <c r="DQ13" i="70"/>
  <c r="DP13" i="70"/>
  <c r="DO13" i="70"/>
  <c r="DN13" i="70"/>
  <c r="DM13" i="70"/>
  <c r="DL13" i="70"/>
  <c r="DK13" i="70"/>
  <c r="DJ13" i="70"/>
  <c r="DI13" i="70"/>
  <c r="DH13" i="70"/>
  <c r="DG13" i="70"/>
  <c r="DF13" i="70"/>
  <c r="DE13" i="70"/>
  <c r="DD13" i="70"/>
  <c r="ET13" i="70" s="1"/>
  <c r="DB13" i="70"/>
  <c r="DA13" i="70"/>
  <c r="CZ13" i="70"/>
  <c r="CY13" i="70"/>
  <c r="CX13" i="70"/>
  <c r="CW13" i="70"/>
  <c r="CV13" i="70"/>
  <c r="CU13" i="70"/>
  <c r="CT13" i="70"/>
  <c r="CS13" i="70"/>
  <c r="CR13" i="70"/>
  <c r="CQ13" i="70"/>
  <c r="CP13" i="70"/>
  <c r="CO13" i="70"/>
  <c r="CN13" i="70"/>
  <c r="CM13" i="70"/>
  <c r="CL13" i="70"/>
  <c r="CK13" i="70"/>
  <c r="CJ13" i="70"/>
  <c r="CI13" i="70"/>
  <c r="CH13" i="70"/>
  <c r="CG13" i="70"/>
  <c r="CF13" i="70"/>
  <c r="CE13" i="70"/>
  <c r="CD13" i="70"/>
  <c r="CC13" i="70"/>
  <c r="CB13" i="70"/>
  <c r="CA13" i="70"/>
  <c r="BZ13" i="70"/>
  <c r="BY13" i="70"/>
  <c r="BX13" i="70"/>
  <c r="BW13" i="70"/>
  <c r="BV13" i="70"/>
  <c r="BU13" i="70"/>
  <c r="BT13" i="70"/>
  <c r="BS13" i="70"/>
  <c r="BR13" i="70"/>
  <c r="BQ13" i="70"/>
  <c r="BP13" i="70"/>
  <c r="BO13" i="70"/>
  <c r="BN13" i="70"/>
  <c r="BM13" i="70"/>
  <c r="DC13" i="70" s="1"/>
  <c r="BK13" i="70"/>
  <c r="BJ13" i="70"/>
  <c r="BI13" i="70"/>
  <c r="BH13" i="70"/>
  <c r="BG13" i="70"/>
  <c r="BF13" i="70"/>
  <c r="BE13" i="70"/>
  <c r="BD13" i="70"/>
  <c r="BC13" i="70"/>
  <c r="BB13" i="70"/>
  <c r="BA13" i="70"/>
  <c r="AZ13" i="70"/>
  <c r="AY13" i="70"/>
  <c r="AX13" i="70"/>
  <c r="AW13" i="70"/>
  <c r="AV13" i="70"/>
  <c r="AU13" i="70"/>
  <c r="AT13" i="70"/>
  <c r="AS13" i="70"/>
  <c r="AR13" i="70"/>
  <c r="AQ13" i="70"/>
  <c r="AP13" i="70"/>
  <c r="BL13" i="70" s="1"/>
  <c r="AN13" i="70"/>
  <c r="AM13" i="70"/>
  <c r="AL13" i="70"/>
  <c r="AK13" i="70"/>
  <c r="AJ13" i="70"/>
  <c r="AI13" i="70"/>
  <c r="AH13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U13" i="70"/>
  <c r="T13" i="70"/>
  <c r="S13" i="70"/>
  <c r="AO13" i="70" s="1"/>
  <c r="P13" i="70"/>
  <c r="O13" i="70"/>
  <c r="EZ13" i="70" s="1"/>
  <c r="IS12" i="70"/>
  <c r="IR12" i="70"/>
  <c r="IQ12" i="70"/>
  <c r="IP12" i="70"/>
  <c r="IO12" i="70"/>
  <c r="IN12" i="70"/>
  <c r="IM12" i="70"/>
  <c r="IL12" i="70"/>
  <c r="IK12" i="70"/>
  <c r="IJ12" i="70"/>
  <c r="II12" i="70"/>
  <c r="IH12" i="70"/>
  <c r="IG12" i="70"/>
  <c r="IF12" i="70"/>
  <c r="IE12" i="70"/>
  <c r="ID12" i="70"/>
  <c r="IC12" i="70"/>
  <c r="IB12" i="70"/>
  <c r="IA12" i="70"/>
  <c r="HZ12" i="70"/>
  <c r="HY12" i="70"/>
  <c r="HX12" i="70"/>
  <c r="IT12" i="70" s="1"/>
  <c r="HV12" i="70"/>
  <c r="HU12" i="70"/>
  <c r="HT12" i="70"/>
  <c r="HS12" i="70"/>
  <c r="HR12" i="70"/>
  <c r="HQ12" i="70"/>
  <c r="HP12" i="70"/>
  <c r="HO12" i="70"/>
  <c r="HN12" i="70"/>
  <c r="HM12" i="70"/>
  <c r="HL12" i="70"/>
  <c r="HK12" i="70"/>
  <c r="HJ12" i="70"/>
  <c r="HI12" i="70"/>
  <c r="HH12" i="70"/>
  <c r="HG12" i="70"/>
  <c r="HF12" i="70"/>
  <c r="HE12" i="70"/>
  <c r="HD12" i="70"/>
  <c r="HC12" i="70"/>
  <c r="HB12" i="70"/>
  <c r="HA12" i="70"/>
  <c r="HW12" i="70" s="1"/>
  <c r="GY12" i="70"/>
  <c r="GX12" i="70"/>
  <c r="GW12" i="70"/>
  <c r="GV12" i="70"/>
  <c r="GU12" i="70"/>
  <c r="GT12" i="70"/>
  <c r="GS12" i="70"/>
  <c r="GR12" i="70"/>
  <c r="GQ12" i="70"/>
  <c r="GP12" i="70"/>
  <c r="GO12" i="70"/>
  <c r="GN12" i="70"/>
  <c r="GM12" i="70"/>
  <c r="GL12" i="70"/>
  <c r="GK12" i="70"/>
  <c r="GJ12" i="70"/>
  <c r="GI12" i="70"/>
  <c r="GH12" i="70"/>
  <c r="GG12" i="70"/>
  <c r="GF12" i="70"/>
  <c r="GE12" i="70"/>
  <c r="GD12" i="70"/>
  <c r="GZ12" i="70" s="1"/>
  <c r="GB12" i="70"/>
  <c r="GA12" i="70"/>
  <c r="FZ12" i="70"/>
  <c r="FY12" i="70"/>
  <c r="FX12" i="70"/>
  <c r="FW12" i="70"/>
  <c r="FV12" i="70"/>
  <c r="FU12" i="70"/>
  <c r="FT12" i="70"/>
  <c r="FS12" i="70"/>
  <c r="FR12" i="70"/>
  <c r="FQ12" i="70"/>
  <c r="FP12" i="70"/>
  <c r="FO12" i="70"/>
  <c r="FN12" i="70"/>
  <c r="FM12" i="70"/>
  <c r="FL12" i="70"/>
  <c r="FK12" i="70"/>
  <c r="FJ12" i="70"/>
  <c r="FI12" i="70"/>
  <c r="FH12" i="70"/>
  <c r="FG12" i="70"/>
  <c r="GC12" i="70" s="1"/>
  <c r="EW12" i="70"/>
  <c r="EV12" i="70"/>
  <c r="EY12" i="70" s="1"/>
  <c r="FB12" i="70" s="1"/>
  <c r="ES12" i="70"/>
  <c r="ER12" i="70"/>
  <c r="EQ12" i="70"/>
  <c r="EP12" i="70"/>
  <c r="EO12" i="70"/>
  <c r="EN12" i="70"/>
  <c r="EM12" i="70"/>
  <c r="EL12" i="70"/>
  <c r="EK12" i="70"/>
  <c r="EJ12" i="70"/>
  <c r="EI12" i="70"/>
  <c r="EH12" i="70"/>
  <c r="EG12" i="70"/>
  <c r="EF12" i="70"/>
  <c r="EE12" i="70"/>
  <c r="ED12" i="70"/>
  <c r="EC12" i="70"/>
  <c r="EB12" i="70"/>
  <c r="EA12" i="70"/>
  <c r="DZ12" i="70"/>
  <c r="DY12" i="70"/>
  <c r="DX12" i="70"/>
  <c r="DW12" i="70"/>
  <c r="DV12" i="70"/>
  <c r="DU12" i="70"/>
  <c r="DT12" i="70"/>
  <c r="DS12" i="70"/>
  <c r="DR12" i="70"/>
  <c r="DQ12" i="70"/>
  <c r="DP12" i="70"/>
  <c r="DO12" i="70"/>
  <c r="DN12" i="70"/>
  <c r="DM12" i="70"/>
  <c r="DL12" i="70"/>
  <c r="DK12" i="70"/>
  <c r="DJ12" i="70"/>
  <c r="DI12" i="70"/>
  <c r="DH12" i="70"/>
  <c r="DG12" i="70"/>
  <c r="DF12" i="70"/>
  <c r="DE12" i="70"/>
  <c r="DD12" i="70"/>
  <c r="ET12" i="70" s="1"/>
  <c r="DB12" i="70"/>
  <c r="DA12" i="70"/>
  <c r="CZ12" i="70"/>
  <c r="CY12" i="70"/>
  <c r="CX12" i="70"/>
  <c r="CW12" i="70"/>
  <c r="CV12" i="70"/>
  <c r="CU12" i="70"/>
  <c r="CT12" i="70"/>
  <c r="CS12" i="70"/>
  <c r="CR12" i="70"/>
  <c r="CQ12" i="70"/>
  <c r="CP12" i="70"/>
  <c r="CO12" i="70"/>
  <c r="CN12" i="70"/>
  <c r="CM12" i="70"/>
  <c r="CL12" i="70"/>
  <c r="CK12" i="70"/>
  <c r="CJ12" i="70"/>
  <c r="CI12" i="70"/>
  <c r="CH12" i="70"/>
  <c r="CG12" i="70"/>
  <c r="CF12" i="70"/>
  <c r="CE12" i="70"/>
  <c r="CD12" i="70"/>
  <c r="CC12" i="70"/>
  <c r="CB12" i="70"/>
  <c r="CA12" i="70"/>
  <c r="BZ12" i="70"/>
  <c r="BY12" i="70"/>
  <c r="BX12" i="70"/>
  <c r="BW12" i="70"/>
  <c r="BV12" i="70"/>
  <c r="BU12" i="70"/>
  <c r="BT12" i="70"/>
  <c r="BS12" i="70"/>
  <c r="BR12" i="70"/>
  <c r="BQ12" i="70"/>
  <c r="BP12" i="70"/>
  <c r="BO12" i="70"/>
  <c r="BN12" i="70"/>
  <c r="BM12" i="70"/>
  <c r="DC12" i="70" s="1"/>
  <c r="BK12" i="70"/>
  <c r="BJ12" i="70"/>
  <c r="BI12" i="70"/>
  <c r="BH12" i="70"/>
  <c r="BG12" i="70"/>
  <c r="BF12" i="70"/>
  <c r="BE12" i="70"/>
  <c r="BD12" i="70"/>
  <c r="BC12" i="70"/>
  <c r="BB12" i="70"/>
  <c r="BA12" i="70"/>
  <c r="AZ12" i="70"/>
  <c r="AY12" i="70"/>
  <c r="AX12" i="70"/>
  <c r="AW12" i="70"/>
  <c r="AV12" i="70"/>
  <c r="AU12" i="70"/>
  <c r="AT12" i="70"/>
  <c r="AS12" i="70"/>
  <c r="AR12" i="70"/>
  <c r="AQ12" i="70"/>
  <c r="AP12" i="70"/>
  <c r="BL12" i="70" s="1"/>
  <c r="AN12" i="70"/>
  <c r="AM12" i="70"/>
  <c r="AL12" i="70"/>
  <c r="AK12" i="70"/>
  <c r="AJ12" i="70"/>
  <c r="AI12" i="70"/>
  <c r="AH12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U12" i="70"/>
  <c r="T12" i="70"/>
  <c r="S12" i="70"/>
  <c r="AO12" i="70" s="1"/>
  <c r="P12" i="70"/>
  <c r="O12" i="70"/>
  <c r="EZ12" i="70" s="1"/>
  <c r="IS11" i="70"/>
  <c r="IR11" i="70"/>
  <c r="IQ11" i="70"/>
  <c r="IP11" i="70"/>
  <c r="IO11" i="70"/>
  <c r="IN11" i="70"/>
  <c r="IM11" i="70"/>
  <c r="IL11" i="70"/>
  <c r="IK11" i="70"/>
  <c r="IJ11" i="70"/>
  <c r="II11" i="70"/>
  <c r="IH11" i="70"/>
  <c r="IG11" i="70"/>
  <c r="IF11" i="70"/>
  <c r="IE11" i="70"/>
  <c r="ID11" i="70"/>
  <c r="IC11" i="70"/>
  <c r="IB11" i="70"/>
  <c r="IA11" i="70"/>
  <c r="HZ11" i="70"/>
  <c r="HY11" i="70"/>
  <c r="HX11" i="70"/>
  <c r="IT11" i="70" s="1"/>
  <c r="HV11" i="70"/>
  <c r="HU11" i="70"/>
  <c r="HT11" i="70"/>
  <c r="HS11" i="70"/>
  <c r="HR11" i="70"/>
  <c r="HQ11" i="70"/>
  <c r="HP11" i="70"/>
  <c r="HO11" i="70"/>
  <c r="HN11" i="70"/>
  <c r="HM11" i="70"/>
  <c r="HL11" i="70"/>
  <c r="HK11" i="70"/>
  <c r="HJ11" i="70"/>
  <c r="HI11" i="70"/>
  <c r="HH11" i="70"/>
  <c r="HG11" i="70"/>
  <c r="HF11" i="70"/>
  <c r="HE11" i="70"/>
  <c r="HD11" i="70"/>
  <c r="HC11" i="70"/>
  <c r="HB11" i="70"/>
  <c r="HA11" i="70"/>
  <c r="HW11" i="70" s="1"/>
  <c r="GY11" i="70"/>
  <c r="GX11" i="70"/>
  <c r="GW11" i="70"/>
  <c r="GV11" i="70"/>
  <c r="GU11" i="70"/>
  <c r="GT11" i="70"/>
  <c r="GS11" i="70"/>
  <c r="GR11" i="70"/>
  <c r="GQ11" i="70"/>
  <c r="GP11" i="70"/>
  <c r="GO11" i="70"/>
  <c r="GN11" i="70"/>
  <c r="GM11" i="70"/>
  <c r="GL11" i="70"/>
  <c r="GK11" i="70"/>
  <c r="GJ11" i="70"/>
  <c r="GI11" i="70"/>
  <c r="GH11" i="70"/>
  <c r="GG11" i="70"/>
  <c r="GF11" i="70"/>
  <c r="GE11" i="70"/>
  <c r="GD11" i="70"/>
  <c r="GZ11" i="70" s="1"/>
  <c r="GB11" i="70"/>
  <c r="GA11" i="70"/>
  <c r="FZ11" i="70"/>
  <c r="FY11" i="70"/>
  <c r="FX11" i="70"/>
  <c r="FW11" i="70"/>
  <c r="FV11" i="70"/>
  <c r="FU11" i="70"/>
  <c r="FT11" i="70"/>
  <c r="FS11" i="70"/>
  <c r="FR11" i="70"/>
  <c r="FQ11" i="70"/>
  <c r="FP11" i="70"/>
  <c r="FO11" i="70"/>
  <c r="FN11" i="70"/>
  <c r="FM11" i="70"/>
  <c r="FL11" i="70"/>
  <c r="FK11" i="70"/>
  <c r="FJ11" i="70"/>
  <c r="FI11" i="70"/>
  <c r="FH11" i="70"/>
  <c r="FG11" i="70"/>
  <c r="GC11" i="70" s="1"/>
  <c r="EW11" i="70"/>
  <c r="EV11" i="70"/>
  <c r="EY11" i="70" s="1"/>
  <c r="FB11" i="70" s="1"/>
  <c r="ES11" i="70"/>
  <c r="ER11" i="70"/>
  <c r="EQ11" i="70"/>
  <c r="EP11" i="70"/>
  <c r="EO11" i="70"/>
  <c r="EN11" i="70"/>
  <c r="EM11" i="70"/>
  <c r="EL11" i="70"/>
  <c r="EK11" i="70"/>
  <c r="EJ11" i="70"/>
  <c r="EI11" i="70"/>
  <c r="EH11" i="70"/>
  <c r="EG11" i="70"/>
  <c r="EF11" i="70"/>
  <c r="EE11" i="70"/>
  <c r="ED11" i="70"/>
  <c r="EC11" i="70"/>
  <c r="EB11" i="70"/>
  <c r="EA11" i="70"/>
  <c r="DZ11" i="70"/>
  <c r="DY11" i="70"/>
  <c r="DX11" i="70"/>
  <c r="DW11" i="70"/>
  <c r="DV11" i="70"/>
  <c r="DU11" i="70"/>
  <c r="DT11" i="70"/>
  <c r="DS11" i="70"/>
  <c r="DR11" i="70"/>
  <c r="DQ11" i="70"/>
  <c r="DP11" i="70"/>
  <c r="DO11" i="70"/>
  <c r="DN11" i="70"/>
  <c r="DM11" i="70"/>
  <c r="DL11" i="70"/>
  <c r="DK11" i="70"/>
  <c r="DJ11" i="70"/>
  <c r="DI11" i="70"/>
  <c r="DH11" i="70"/>
  <c r="DG11" i="70"/>
  <c r="DF11" i="70"/>
  <c r="DE11" i="70"/>
  <c r="DD11" i="70"/>
  <c r="ET11" i="70" s="1"/>
  <c r="DB11" i="70"/>
  <c r="DA11" i="70"/>
  <c r="CZ11" i="70"/>
  <c r="CY11" i="70"/>
  <c r="CX11" i="70"/>
  <c r="CW11" i="70"/>
  <c r="CV11" i="70"/>
  <c r="CU11" i="70"/>
  <c r="CT11" i="70"/>
  <c r="CS11" i="70"/>
  <c r="CR11" i="70"/>
  <c r="CQ11" i="70"/>
  <c r="CP11" i="70"/>
  <c r="CO11" i="70"/>
  <c r="CN11" i="70"/>
  <c r="CM11" i="70"/>
  <c r="CL11" i="70"/>
  <c r="CK11" i="70"/>
  <c r="CJ11" i="70"/>
  <c r="CI11" i="70"/>
  <c r="CH11" i="70"/>
  <c r="CG11" i="70"/>
  <c r="CF11" i="70"/>
  <c r="CE11" i="70"/>
  <c r="CD11" i="70"/>
  <c r="CC11" i="70"/>
  <c r="CB11" i="70"/>
  <c r="CA11" i="70"/>
  <c r="BZ11" i="70"/>
  <c r="BY11" i="70"/>
  <c r="BX11" i="70"/>
  <c r="BW11" i="70"/>
  <c r="BV11" i="70"/>
  <c r="BU11" i="70"/>
  <c r="BT11" i="70"/>
  <c r="BS11" i="70"/>
  <c r="BR11" i="70"/>
  <c r="BQ11" i="70"/>
  <c r="BP11" i="70"/>
  <c r="BO11" i="70"/>
  <c r="BN11" i="70"/>
  <c r="BM11" i="70"/>
  <c r="DC11" i="70" s="1"/>
  <c r="BK11" i="70"/>
  <c r="BJ11" i="70"/>
  <c r="BI11" i="70"/>
  <c r="BH11" i="70"/>
  <c r="BG11" i="70"/>
  <c r="BF11" i="70"/>
  <c r="BE11" i="70"/>
  <c r="BD11" i="70"/>
  <c r="BC11" i="70"/>
  <c r="BB11" i="70"/>
  <c r="BA11" i="70"/>
  <c r="AZ11" i="70"/>
  <c r="AY11" i="70"/>
  <c r="AX11" i="70"/>
  <c r="AW11" i="70"/>
  <c r="AV11" i="70"/>
  <c r="AU11" i="70"/>
  <c r="AT11" i="70"/>
  <c r="AS11" i="70"/>
  <c r="AR11" i="70"/>
  <c r="AQ11" i="70"/>
  <c r="AP11" i="70"/>
  <c r="BL11" i="70" s="1"/>
  <c r="AN11" i="70"/>
  <c r="AM11" i="70"/>
  <c r="AL11" i="70"/>
  <c r="AK11" i="70"/>
  <c r="AJ11" i="70"/>
  <c r="AI11" i="70"/>
  <c r="AH11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U11" i="70"/>
  <c r="T11" i="70"/>
  <c r="S11" i="70"/>
  <c r="AO11" i="70" s="1"/>
  <c r="P11" i="70"/>
  <c r="O11" i="70"/>
  <c r="EZ11" i="70" s="1"/>
  <c r="IS10" i="70"/>
  <c r="IR10" i="70"/>
  <c r="IQ10" i="70"/>
  <c r="IP10" i="70"/>
  <c r="IO10" i="70"/>
  <c r="IN10" i="70"/>
  <c r="IM10" i="70"/>
  <c r="IL10" i="70"/>
  <c r="IK10" i="70"/>
  <c r="IJ10" i="70"/>
  <c r="II10" i="70"/>
  <c r="IH10" i="70"/>
  <c r="IG10" i="70"/>
  <c r="IF10" i="70"/>
  <c r="IE10" i="70"/>
  <c r="ID10" i="70"/>
  <c r="IC10" i="70"/>
  <c r="IB10" i="70"/>
  <c r="IA10" i="70"/>
  <c r="HZ10" i="70"/>
  <c r="HY10" i="70"/>
  <c r="HX10" i="70"/>
  <c r="IT10" i="70" s="1"/>
  <c r="HV10" i="70"/>
  <c r="HU10" i="70"/>
  <c r="HT10" i="70"/>
  <c r="HS10" i="70"/>
  <c r="HR10" i="70"/>
  <c r="HQ10" i="70"/>
  <c r="HP10" i="70"/>
  <c r="HO10" i="70"/>
  <c r="HN10" i="70"/>
  <c r="HM10" i="70"/>
  <c r="HL10" i="70"/>
  <c r="HK10" i="70"/>
  <c r="HJ10" i="70"/>
  <c r="HI10" i="70"/>
  <c r="HH10" i="70"/>
  <c r="HG10" i="70"/>
  <c r="HF10" i="70"/>
  <c r="HE10" i="70"/>
  <c r="HD10" i="70"/>
  <c r="HC10" i="70"/>
  <c r="HB10" i="70"/>
  <c r="HA10" i="70"/>
  <c r="HW10" i="70" s="1"/>
  <c r="GY10" i="70"/>
  <c r="GX10" i="70"/>
  <c r="GW10" i="70"/>
  <c r="GV10" i="70"/>
  <c r="GU10" i="70"/>
  <c r="GT10" i="70"/>
  <c r="GS10" i="70"/>
  <c r="GR10" i="70"/>
  <c r="GQ10" i="70"/>
  <c r="GP10" i="70"/>
  <c r="GO10" i="70"/>
  <c r="GN10" i="70"/>
  <c r="GM10" i="70"/>
  <c r="GL10" i="70"/>
  <c r="GK10" i="70"/>
  <c r="GJ10" i="70"/>
  <c r="GI10" i="70"/>
  <c r="GH10" i="70"/>
  <c r="GG10" i="70"/>
  <c r="GF10" i="70"/>
  <c r="GE10" i="70"/>
  <c r="GD10" i="70"/>
  <c r="GZ10" i="70" s="1"/>
  <c r="GB10" i="70"/>
  <c r="GA10" i="70"/>
  <c r="FZ10" i="70"/>
  <c r="FY10" i="70"/>
  <c r="FX10" i="70"/>
  <c r="FW10" i="70"/>
  <c r="FV10" i="70"/>
  <c r="FU10" i="70"/>
  <c r="FT10" i="70"/>
  <c r="FS10" i="70"/>
  <c r="FR10" i="70"/>
  <c r="FQ10" i="70"/>
  <c r="FP10" i="70"/>
  <c r="FO10" i="70"/>
  <c r="FN10" i="70"/>
  <c r="FM10" i="70"/>
  <c r="FL10" i="70"/>
  <c r="FK10" i="70"/>
  <c r="FJ10" i="70"/>
  <c r="FI10" i="70"/>
  <c r="FH10" i="70"/>
  <c r="FG10" i="70"/>
  <c r="GC10" i="70" s="1"/>
  <c r="EW10" i="70"/>
  <c r="EV10" i="70"/>
  <c r="EY10" i="70" s="1"/>
  <c r="FB10" i="70" s="1"/>
  <c r="ES10" i="70"/>
  <c r="ER10" i="70"/>
  <c r="EQ10" i="70"/>
  <c r="EP10" i="70"/>
  <c r="EO10" i="70"/>
  <c r="EN10" i="70"/>
  <c r="EM10" i="70"/>
  <c r="EL10" i="70"/>
  <c r="EK10" i="70"/>
  <c r="EJ10" i="70"/>
  <c r="EI10" i="70"/>
  <c r="EH10" i="70"/>
  <c r="EG10" i="70"/>
  <c r="EF10" i="70"/>
  <c r="EE10" i="70"/>
  <c r="ED10" i="70"/>
  <c r="EC10" i="70"/>
  <c r="EB10" i="70"/>
  <c r="EA10" i="70"/>
  <c r="DZ10" i="70"/>
  <c r="DY10" i="70"/>
  <c r="DX10" i="70"/>
  <c r="DW10" i="70"/>
  <c r="DV10" i="70"/>
  <c r="DU10" i="70"/>
  <c r="DT10" i="70"/>
  <c r="DS10" i="70"/>
  <c r="DR10" i="70"/>
  <c r="DQ10" i="70"/>
  <c r="DP10" i="70"/>
  <c r="DO10" i="70"/>
  <c r="DN10" i="70"/>
  <c r="DM10" i="70"/>
  <c r="DL10" i="70"/>
  <c r="DK10" i="70"/>
  <c r="DJ10" i="70"/>
  <c r="DI10" i="70"/>
  <c r="DH10" i="70"/>
  <c r="DG10" i="70"/>
  <c r="DF10" i="70"/>
  <c r="DE10" i="70"/>
  <c r="DD10" i="70"/>
  <c r="ET10" i="70" s="1"/>
  <c r="DB10" i="70"/>
  <c r="DA10" i="70"/>
  <c r="CZ10" i="70"/>
  <c r="CY10" i="70"/>
  <c r="CX10" i="70"/>
  <c r="CW10" i="70"/>
  <c r="CV10" i="70"/>
  <c r="CU10" i="70"/>
  <c r="CT10" i="70"/>
  <c r="CS10" i="70"/>
  <c r="CR10" i="70"/>
  <c r="CQ10" i="70"/>
  <c r="CP10" i="70"/>
  <c r="CO10" i="70"/>
  <c r="CN10" i="70"/>
  <c r="CM10" i="70"/>
  <c r="CL10" i="70"/>
  <c r="CK10" i="70"/>
  <c r="CJ10" i="70"/>
  <c r="CI10" i="70"/>
  <c r="CH10" i="70"/>
  <c r="CG10" i="70"/>
  <c r="CF10" i="70"/>
  <c r="CE10" i="70"/>
  <c r="CD10" i="70"/>
  <c r="CC10" i="70"/>
  <c r="CB10" i="70"/>
  <c r="CA10" i="70"/>
  <c r="BZ10" i="70"/>
  <c r="BY10" i="70"/>
  <c r="BX10" i="70"/>
  <c r="BW10" i="70"/>
  <c r="BV10" i="70"/>
  <c r="BU10" i="70"/>
  <c r="BT10" i="70"/>
  <c r="BS10" i="70"/>
  <c r="BR10" i="70"/>
  <c r="BQ10" i="70"/>
  <c r="BP10" i="70"/>
  <c r="BO10" i="70"/>
  <c r="BN10" i="70"/>
  <c r="BM10" i="70"/>
  <c r="DC10" i="70" s="1"/>
  <c r="BK10" i="70"/>
  <c r="BJ10" i="70"/>
  <c r="BI10" i="70"/>
  <c r="BH10" i="70"/>
  <c r="BG10" i="70"/>
  <c r="BF10" i="70"/>
  <c r="BE10" i="70"/>
  <c r="BD10" i="70"/>
  <c r="BC10" i="70"/>
  <c r="BB10" i="70"/>
  <c r="BA10" i="70"/>
  <c r="AZ10" i="70"/>
  <c r="AY10" i="70"/>
  <c r="AX10" i="70"/>
  <c r="AW10" i="70"/>
  <c r="AV10" i="70"/>
  <c r="AU10" i="70"/>
  <c r="AT10" i="70"/>
  <c r="AS10" i="70"/>
  <c r="AR10" i="70"/>
  <c r="AQ10" i="70"/>
  <c r="AP10" i="70"/>
  <c r="BL10" i="70" s="1"/>
  <c r="AN10" i="70"/>
  <c r="AM10" i="70"/>
  <c r="AL10" i="70"/>
  <c r="AK10" i="70"/>
  <c r="AJ10" i="70"/>
  <c r="AI10" i="70"/>
  <c r="AH10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U10" i="70"/>
  <c r="T10" i="70"/>
  <c r="S10" i="70"/>
  <c r="AO10" i="70" s="1"/>
  <c r="P10" i="70"/>
  <c r="O10" i="70"/>
  <c r="EZ10" i="70" s="1"/>
  <c r="IU5" i="70"/>
  <c r="EX10" i="73" l="1"/>
  <c r="EX12" i="73"/>
  <c r="EX13" i="73"/>
  <c r="EX11" i="73"/>
  <c r="EY14" i="73"/>
  <c r="EY15" i="73"/>
  <c r="EY10" i="72"/>
  <c r="EY11" i="72"/>
  <c r="EY12" i="72"/>
  <c r="EY13" i="72"/>
  <c r="EY14" i="72"/>
  <c r="EY15" i="72"/>
  <c r="EY16" i="72"/>
  <c r="FA10" i="71"/>
  <c r="FA11" i="71"/>
  <c r="FA12" i="71"/>
  <c r="FA13" i="71"/>
  <c r="FA14" i="71"/>
  <c r="FA15" i="71"/>
  <c r="FA16" i="71"/>
  <c r="FA17" i="71"/>
  <c r="FA18" i="71"/>
  <c r="FA19" i="71"/>
  <c r="FA20" i="71"/>
  <c r="FA21" i="71"/>
  <c r="FA22" i="71"/>
  <c r="FA23" i="71"/>
  <c r="FA24" i="71"/>
  <c r="FA25" i="71"/>
  <c r="FA10" i="70"/>
  <c r="FA11" i="70"/>
  <c r="FA12" i="70"/>
  <c r="FA13" i="70"/>
  <c r="FA14" i="70"/>
  <c r="FA15" i="70"/>
  <c r="FA16" i="70"/>
  <c r="FA17" i="70"/>
  <c r="FA18" i="70"/>
  <c r="FA19" i="70"/>
  <c r="FA20" i="70"/>
  <c r="O10" i="55" l="1"/>
  <c r="O12" i="55"/>
  <c r="O16" i="55"/>
  <c r="O13" i="55"/>
  <c r="O14" i="55"/>
  <c r="O15" i="55"/>
  <c r="O17" i="55"/>
  <c r="O19" i="55"/>
  <c r="O18" i="55"/>
  <c r="O20" i="55"/>
  <c r="O11" i="60" l="1"/>
  <c r="O13" i="60"/>
  <c r="O12" i="60"/>
  <c r="O16" i="60"/>
  <c r="O14" i="60"/>
  <c r="O15" i="60"/>
  <c r="O18" i="60"/>
  <c r="O17" i="60"/>
  <c r="O20" i="60"/>
  <c r="O22" i="60"/>
  <c r="O21" i="60"/>
  <c r="O24" i="60"/>
  <c r="O23" i="60"/>
  <c r="O25" i="60"/>
  <c r="O19" i="60"/>
  <c r="M13" i="61" l="1"/>
  <c r="M12" i="61"/>
  <c r="M11" i="61"/>
  <c r="M14" i="61"/>
  <c r="M15" i="61"/>
  <c r="M16" i="61"/>
  <c r="Q11" i="65"/>
  <c r="Q10" i="65"/>
  <c r="Q12" i="65"/>
  <c r="Q13" i="65"/>
  <c r="Q14" i="65"/>
  <c r="Q15" i="65"/>
  <c r="Q16" i="65"/>
  <c r="Q21" i="65"/>
  <c r="Q17" i="65"/>
  <c r="Q19" i="65"/>
  <c r="Q9" i="65"/>
  <c r="Q20" i="65"/>
  <c r="Q18" i="65"/>
  <c r="IU13" i="65" l="1"/>
  <c r="IT13" i="65"/>
  <c r="IS13" i="65"/>
  <c r="IR13" i="65"/>
  <c r="IQ13" i="65"/>
  <c r="IP13" i="65"/>
  <c r="IO13" i="65"/>
  <c r="IN13" i="65"/>
  <c r="IM13" i="65"/>
  <c r="IL13" i="65"/>
  <c r="IK13" i="65"/>
  <c r="IJ13" i="65"/>
  <c r="II13" i="65"/>
  <c r="IH13" i="65"/>
  <c r="IG13" i="65"/>
  <c r="IF13" i="65"/>
  <c r="IE13" i="65"/>
  <c r="ID13" i="65"/>
  <c r="IC13" i="65"/>
  <c r="IB13" i="65"/>
  <c r="IA13" i="65"/>
  <c r="HZ13" i="65"/>
  <c r="IV13" i="65" s="1"/>
  <c r="HX13" i="65"/>
  <c r="HW13" i="65"/>
  <c r="HV13" i="65"/>
  <c r="HU13" i="65"/>
  <c r="HT13" i="65"/>
  <c r="HS13" i="65"/>
  <c r="HR13" i="65"/>
  <c r="HQ13" i="65"/>
  <c r="HP13" i="65"/>
  <c r="HO13" i="65"/>
  <c r="HN13" i="65"/>
  <c r="HM13" i="65"/>
  <c r="HL13" i="65"/>
  <c r="HK13" i="65"/>
  <c r="HJ13" i="65"/>
  <c r="HI13" i="65"/>
  <c r="HH13" i="65"/>
  <c r="HG13" i="65"/>
  <c r="HF13" i="65"/>
  <c r="HE13" i="65"/>
  <c r="HD13" i="65"/>
  <c r="HC13" i="65"/>
  <c r="HY13" i="65" s="1"/>
  <c r="HA13" i="65"/>
  <c r="GZ13" i="65"/>
  <c r="GY13" i="65"/>
  <c r="GX13" i="65"/>
  <c r="GW13" i="65"/>
  <c r="GV13" i="65"/>
  <c r="GU13" i="65"/>
  <c r="GT13" i="65"/>
  <c r="GS13" i="65"/>
  <c r="GR13" i="65"/>
  <c r="GQ13" i="65"/>
  <c r="GP13" i="65"/>
  <c r="GO13" i="65"/>
  <c r="GN13" i="65"/>
  <c r="GM13" i="65"/>
  <c r="GL13" i="65"/>
  <c r="GK13" i="65"/>
  <c r="GJ13" i="65"/>
  <c r="GI13" i="65"/>
  <c r="GH13" i="65"/>
  <c r="GG13" i="65"/>
  <c r="GF13" i="65"/>
  <c r="HB13" i="65" s="1"/>
  <c r="GD13" i="65"/>
  <c r="GC13" i="65"/>
  <c r="GB13" i="65"/>
  <c r="GA13" i="65"/>
  <c r="FZ13" i="65"/>
  <c r="FY13" i="65"/>
  <c r="FX13" i="65"/>
  <c r="FW13" i="65"/>
  <c r="FV13" i="65"/>
  <c r="FU13" i="65"/>
  <c r="FT13" i="65"/>
  <c r="FS13" i="65"/>
  <c r="FR13" i="65"/>
  <c r="FQ13" i="65"/>
  <c r="FP13" i="65"/>
  <c r="FO13" i="65"/>
  <c r="FN13" i="65"/>
  <c r="FM13" i="65"/>
  <c r="FL13" i="65"/>
  <c r="FK13" i="65"/>
  <c r="FJ13" i="65"/>
  <c r="FI13" i="65"/>
  <c r="GE13" i="65" s="1"/>
  <c r="FC13" i="65"/>
  <c r="FB13" i="65"/>
  <c r="EY13" i="65"/>
  <c r="EX13" i="65"/>
  <c r="FA13" i="65" s="1"/>
  <c r="FD13" i="65" s="1"/>
  <c r="EU13" i="65"/>
  <c r="ET13" i="65"/>
  <c r="ES13" i="65"/>
  <c r="ER13" i="65"/>
  <c r="EQ13" i="65"/>
  <c r="EP13" i="65"/>
  <c r="EO13" i="65"/>
  <c r="EN13" i="65"/>
  <c r="EM13" i="65"/>
  <c r="EL13" i="65"/>
  <c r="EK13" i="65"/>
  <c r="EJ13" i="65"/>
  <c r="EI13" i="65"/>
  <c r="EH13" i="65"/>
  <c r="EG13" i="65"/>
  <c r="EF13" i="65"/>
  <c r="EE13" i="65"/>
  <c r="ED13" i="65"/>
  <c r="EC13" i="65"/>
  <c r="EB13" i="65"/>
  <c r="EA13" i="65"/>
  <c r="DZ13" i="65"/>
  <c r="DY13" i="65"/>
  <c r="DX13" i="65"/>
  <c r="DW13" i="65"/>
  <c r="DV13" i="65"/>
  <c r="DU13" i="65"/>
  <c r="DT13" i="65"/>
  <c r="DS13" i="65"/>
  <c r="DR13" i="65"/>
  <c r="DQ13" i="65"/>
  <c r="DP13" i="65"/>
  <c r="DO13" i="65"/>
  <c r="DN13" i="65"/>
  <c r="DM13" i="65"/>
  <c r="DL13" i="65"/>
  <c r="DK13" i="65"/>
  <c r="DJ13" i="65"/>
  <c r="DI13" i="65"/>
  <c r="DH13" i="65"/>
  <c r="DG13" i="65"/>
  <c r="DF13" i="65"/>
  <c r="EV13" i="65" s="1"/>
  <c r="DD13" i="65"/>
  <c r="DC13" i="65"/>
  <c r="DB13" i="65"/>
  <c r="DA13" i="65"/>
  <c r="CZ13" i="65"/>
  <c r="CY13" i="65"/>
  <c r="CX13" i="65"/>
  <c r="CW13" i="65"/>
  <c r="CV13" i="65"/>
  <c r="CU13" i="65"/>
  <c r="CT13" i="65"/>
  <c r="CS13" i="65"/>
  <c r="CR13" i="65"/>
  <c r="CQ13" i="65"/>
  <c r="CP13" i="65"/>
  <c r="CO13" i="65"/>
  <c r="CN13" i="65"/>
  <c r="CM13" i="65"/>
  <c r="CL13" i="65"/>
  <c r="CK13" i="65"/>
  <c r="CJ13" i="65"/>
  <c r="CI13" i="65"/>
  <c r="CH13" i="65"/>
  <c r="CG13" i="65"/>
  <c r="CF13" i="65"/>
  <c r="CE13" i="65"/>
  <c r="CD13" i="65"/>
  <c r="CC13" i="65"/>
  <c r="CB13" i="65"/>
  <c r="CA13" i="65"/>
  <c r="BZ13" i="65"/>
  <c r="BY13" i="65"/>
  <c r="BX13" i="65"/>
  <c r="BW13" i="65"/>
  <c r="BV13" i="65"/>
  <c r="BU13" i="65"/>
  <c r="BT13" i="65"/>
  <c r="BS13" i="65"/>
  <c r="BR13" i="65"/>
  <c r="BQ13" i="65"/>
  <c r="BP13" i="65"/>
  <c r="BO13" i="65"/>
  <c r="DE13" i="65" s="1"/>
  <c r="BM13" i="65"/>
  <c r="BL13" i="65"/>
  <c r="BK13" i="65"/>
  <c r="BJ13" i="65"/>
  <c r="BI13" i="65"/>
  <c r="BH13" i="65"/>
  <c r="BG13" i="65"/>
  <c r="BF13" i="65"/>
  <c r="BE13" i="65"/>
  <c r="BD13" i="65"/>
  <c r="BC13" i="65"/>
  <c r="BB13" i="65"/>
  <c r="BA13" i="65"/>
  <c r="AZ13" i="65"/>
  <c r="AY13" i="65"/>
  <c r="AX13" i="65"/>
  <c r="AW13" i="65"/>
  <c r="AV13" i="65"/>
  <c r="AU13" i="65"/>
  <c r="AT13" i="65"/>
  <c r="AS13" i="65"/>
  <c r="AR13" i="65"/>
  <c r="BN13" i="65" s="1"/>
  <c r="AP13" i="65"/>
  <c r="AO13" i="65"/>
  <c r="AN13" i="65"/>
  <c r="AM13" i="65"/>
  <c r="AL13" i="65"/>
  <c r="AK13" i="65"/>
  <c r="AJ13" i="65"/>
  <c r="AI13" i="65"/>
  <c r="AH13" i="65"/>
  <c r="AG13" i="65"/>
  <c r="AF13" i="65"/>
  <c r="AE13" i="65"/>
  <c r="AD13" i="65"/>
  <c r="AC13" i="65"/>
  <c r="AB13" i="65"/>
  <c r="AA13" i="65"/>
  <c r="Z13" i="65"/>
  <c r="Y13" i="65"/>
  <c r="X13" i="65"/>
  <c r="W13" i="65"/>
  <c r="V13" i="65"/>
  <c r="U13" i="65"/>
  <c r="AQ13" i="65" s="1"/>
  <c r="R13" i="65"/>
  <c r="P17" i="65"/>
  <c r="M17" i="65"/>
  <c r="IU12" i="65"/>
  <c r="IT12" i="65"/>
  <c r="IS12" i="65"/>
  <c r="IR12" i="65"/>
  <c r="IQ12" i="65"/>
  <c r="IP12" i="65"/>
  <c r="IO12" i="65"/>
  <c r="IN12" i="65"/>
  <c r="IM12" i="65"/>
  <c r="IL12" i="65"/>
  <c r="IK12" i="65"/>
  <c r="IJ12" i="65"/>
  <c r="II12" i="65"/>
  <c r="IH12" i="65"/>
  <c r="IG12" i="65"/>
  <c r="IF12" i="65"/>
  <c r="IE12" i="65"/>
  <c r="ID12" i="65"/>
  <c r="IC12" i="65"/>
  <c r="IB12" i="65"/>
  <c r="IA12" i="65"/>
  <c r="HZ12" i="65"/>
  <c r="IV12" i="65" s="1"/>
  <c r="HX12" i="65"/>
  <c r="HW12" i="65"/>
  <c r="HV12" i="65"/>
  <c r="HU12" i="65"/>
  <c r="HT12" i="65"/>
  <c r="HS12" i="65"/>
  <c r="HR12" i="65"/>
  <c r="HQ12" i="65"/>
  <c r="HP12" i="65"/>
  <c r="HO12" i="65"/>
  <c r="HN12" i="65"/>
  <c r="HM12" i="65"/>
  <c r="HL12" i="65"/>
  <c r="HK12" i="65"/>
  <c r="HJ12" i="65"/>
  <c r="HI12" i="65"/>
  <c r="HH12" i="65"/>
  <c r="HG12" i="65"/>
  <c r="HF12" i="65"/>
  <c r="HE12" i="65"/>
  <c r="HD12" i="65"/>
  <c r="HC12" i="65"/>
  <c r="HY12" i="65" s="1"/>
  <c r="HA12" i="65"/>
  <c r="GZ12" i="65"/>
  <c r="GY12" i="65"/>
  <c r="GX12" i="65"/>
  <c r="GW12" i="65"/>
  <c r="GV12" i="65"/>
  <c r="GU12" i="65"/>
  <c r="GT12" i="65"/>
  <c r="GS12" i="65"/>
  <c r="GR12" i="65"/>
  <c r="GQ12" i="65"/>
  <c r="GP12" i="65"/>
  <c r="GO12" i="65"/>
  <c r="GN12" i="65"/>
  <c r="GM12" i="65"/>
  <c r="GL12" i="65"/>
  <c r="GK12" i="65"/>
  <c r="GJ12" i="65"/>
  <c r="GI12" i="65"/>
  <c r="GH12" i="65"/>
  <c r="GG12" i="65"/>
  <c r="GF12" i="65"/>
  <c r="HB12" i="65" s="1"/>
  <c r="GD12" i="65"/>
  <c r="GC12" i="65"/>
  <c r="GB12" i="65"/>
  <c r="GA12" i="65"/>
  <c r="FZ12" i="65"/>
  <c r="FY12" i="65"/>
  <c r="FX12" i="65"/>
  <c r="FW12" i="65"/>
  <c r="FV12" i="65"/>
  <c r="FU12" i="65"/>
  <c r="FT12" i="65"/>
  <c r="FS12" i="65"/>
  <c r="FR12" i="65"/>
  <c r="FQ12" i="65"/>
  <c r="FP12" i="65"/>
  <c r="FO12" i="65"/>
  <c r="FN12" i="65"/>
  <c r="FM12" i="65"/>
  <c r="FL12" i="65"/>
  <c r="FK12" i="65"/>
  <c r="FJ12" i="65"/>
  <c r="FI12" i="65"/>
  <c r="GE12" i="65" s="1"/>
  <c r="FC12" i="65"/>
  <c r="FB12" i="65"/>
  <c r="EY12" i="65"/>
  <c r="EX12" i="65"/>
  <c r="FA12" i="65" s="1"/>
  <c r="FD12" i="65" s="1"/>
  <c r="EU12" i="65"/>
  <c r="ET12" i="65"/>
  <c r="ES12" i="65"/>
  <c r="ER12" i="65"/>
  <c r="EQ12" i="65"/>
  <c r="EP12" i="65"/>
  <c r="EO12" i="65"/>
  <c r="EN12" i="65"/>
  <c r="EM12" i="65"/>
  <c r="EL12" i="65"/>
  <c r="EK12" i="65"/>
  <c r="EJ12" i="65"/>
  <c r="EI12" i="65"/>
  <c r="EH12" i="65"/>
  <c r="EG12" i="65"/>
  <c r="EF12" i="65"/>
  <c r="EE12" i="65"/>
  <c r="ED12" i="65"/>
  <c r="EC12" i="65"/>
  <c r="EB12" i="65"/>
  <c r="EA12" i="65"/>
  <c r="DZ12" i="65"/>
  <c r="DY12" i="65"/>
  <c r="DX12" i="65"/>
  <c r="DW12" i="65"/>
  <c r="DV12" i="65"/>
  <c r="DU12" i="65"/>
  <c r="DT12" i="65"/>
  <c r="DS12" i="65"/>
  <c r="DR12" i="65"/>
  <c r="DQ12" i="65"/>
  <c r="DP12" i="65"/>
  <c r="DO12" i="65"/>
  <c r="DN12" i="65"/>
  <c r="DM12" i="65"/>
  <c r="DL12" i="65"/>
  <c r="DK12" i="65"/>
  <c r="DJ12" i="65"/>
  <c r="DI12" i="65"/>
  <c r="DH12" i="65"/>
  <c r="DG12" i="65"/>
  <c r="DF12" i="65"/>
  <c r="EV12" i="65" s="1"/>
  <c r="DD12" i="65"/>
  <c r="DC12" i="65"/>
  <c r="DB12" i="65"/>
  <c r="DA12" i="65"/>
  <c r="CZ12" i="65"/>
  <c r="CY12" i="65"/>
  <c r="CX12" i="65"/>
  <c r="CW12" i="65"/>
  <c r="CV12" i="65"/>
  <c r="CU12" i="65"/>
  <c r="CT12" i="65"/>
  <c r="CS12" i="65"/>
  <c r="CR12" i="65"/>
  <c r="CQ12" i="65"/>
  <c r="CP12" i="65"/>
  <c r="CO12" i="65"/>
  <c r="CN12" i="65"/>
  <c r="CM12" i="65"/>
  <c r="CL12" i="65"/>
  <c r="CK12" i="65"/>
  <c r="CJ12" i="65"/>
  <c r="CI12" i="65"/>
  <c r="CH12" i="65"/>
  <c r="CG12" i="65"/>
  <c r="CF12" i="65"/>
  <c r="CE12" i="65"/>
  <c r="CD12" i="65"/>
  <c r="CC12" i="65"/>
  <c r="CB12" i="65"/>
  <c r="CA12" i="65"/>
  <c r="BZ12" i="65"/>
  <c r="BY12" i="65"/>
  <c r="BX12" i="65"/>
  <c r="BW12" i="65"/>
  <c r="BV12" i="65"/>
  <c r="BU12" i="65"/>
  <c r="BT12" i="65"/>
  <c r="BS12" i="65"/>
  <c r="BR12" i="65"/>
  <c r="BQ12" i="65"/>
  <c r="BP12" i="65"/>
  <c r="BO12" i="65"/>
  <c r="DE12" i="65" s="1"/>
  <c r="BM12" i="65"/>
  <c r="BL12" i="65"/>
  <c r="BK12" i="65"/>
  <c r="BJ12" i="65"/>
  <c r="BI12" i="65"/>
  <c r="BH12" i="65"/>
  <c r="BG12" i="65"/>
  <c r="BF12" i="65"/>
  <c r="BE12" i="65"/>
  <c r="BD12" i="65"/>
  <c r="BC12" i="65"/>
  <c r="BB12" i="65"/>
  <c r="BA12" i="65"/>
  <c r="AZ12" i="65"/>
  <c r="AY12" i="65"/>
  <c r="AX12" i="65"/>
  <c r="AW12" i="65"/>
  <c r="AV12" i="65"/>
  <c r="AU12" i="65"/>
  <c r="AT12" i="65"/>
  <c r="AS12" i="65"/>
  <c r="AR12" i="65"/>
  <c r="BN12" i="65" s="1"/>
  <c r="AP12" i="65"/>
  <c r="AO12" i="65"/>
  <c r="AN12" i="65"/>
  <c r="AM12" i="65"/>
  <c r="AL12" i="65"/>
  <c r="AK12" i="65"/>
  <c r="AJ12" i="65"/>
  <c r="AI12" i="65"/>
  <c r="AH12" i="65"/>
  <c r="AG12" i="65"/>
  <c r="AF12" i="65"/>
  <c r="AE12" i="65"/>
  <c r="AD12" i="65"/>
  <c r="AC12" i="65"/>
  <c r="AB12" i="65"/>
  <c r="AA12" i="65"/>
  <c r="Z12" i="65"/>
  <c r="Y12" i="65"/>
  <c r="X12" i="65"/>
  <c r="W12" i="65"/>
  <c r="V12" i="65"/>
  <c r="U12" i="65"/>
  <c r="AQ12" i="65" s="1"/>
  <c r="R12" i="65"/>
  <c r="P13" i="65"/>
  <c r="M13" i="65"/>
  <c r="IU11" i="65"/>
  <c r="IT11" i="65"/>
  <c r="IS11" i="65"/>
  <c r="IR11" i="65"/>
  <c r="IQ11" i="65"/>
  <c r="IP11" i="65"/>
  <c r="IO11" i="65"/>
  <c r="IN11" i="65"/>
  <c r="IM11" i="65"/>
  <c r="IL11" i="65"/>
  <c r="IK11" i="65"/>
  <c r="IJ11" i="65"/>
  <c r="II11" i="65"/>
  <c r="IH11" i="65"/>
  <c r="IG11" i="65"/>
  <c r="IF11" i="65"/>
  <c r="IE11" i="65"/>
  <c r="ID11" i="65"/>
  <c r="IC11" i="65"/>
  <c r="IB11" i="65"/>
  <c r="IA11" i="65"/>
  <c r="HZ11" i="65"/>
  <c r="IV11" i="65" s="1"/>
  <c r="HX11" i="65"/>
  <c r="HW11" i="65"/>
  <c r="HV11" i="65"/>
  <c r="HU11" i="65"/>
  <c r="HT11" i="65"/>
  <c r="HS11" i="65"/>
  <c r="HR11" i="65"/>
  <c r="HQ11" i="65"/>
  <c r="HP11" i="65"/>
  <c r="HO11" i="65"/>
  <c r="HN11" i="65"/>
  <c r="HM11" i="65"/>
  <c r="HL11" i="65"/>
  <c r="HK11" i="65"/>
  <c r="HJ11" i="65"/>
  <c r="HI11" i="65"/>
  <c r="HH11" i="65"/>
  <c r="HG11" i="65"/>
  <c r="HF11" i="65"/>
  <c r="HE11" i="65"/>
  <c r="HD11" i="65"/>
  <c r="HC11" i="65"/>
  <c r="HY11" i="65" s="1"/>
  <c r="HA11" i="65"/>
  <c r="GZ11" i="65"/>
  <c r="GY11" i="65"/>
  <c r="GX11" i="65"/>
  <c r="GW11" i="65"/>
  <c r="GV11" i="65"/>
  <c r="GU11" i="65"/>
  <c r="GT11" i="65"/>
  <c r="GS11" i="65"/>
  <c r="GR11" i="65"/>
  <c r="GQ11" i="65"/>
  <c r="GP11" i="65"/>
  <c r="GO11" i="65"/>
  <c r="GN11" i="65"/>
  <c r="GM11" i="65"/>
  <c r="GL11" i="65"/>
  <c r="GK11" i="65"/>
  <c r="GJ11" i="65"/>
  <c r="GI11" i="65"/>
  <c r="GH11" i="65"/>
  <c r="GG11" i="65"/>
  <c r="GF11" i="65"/>
  <c r="HB11" i="65" s="1"/>
  <c r="GD11" i="65"/>
  <c r="GC11" i="65"/>
  <c r="GB11" i="65"/>
  <c r="GA11" i="65"/>
  <c r="FZ11" i="65"/>
  <c r="FY11" i="65"/>
  <c r="FX11" i="65"/>
  <c r="FW11" i="65"/>
  <c r="FV11" i="65"/>
  <c r="FU11" i="65"/>
  <c r="FT11" i="65"/>
  <c r="FS11" i="65"/>
  <c r="FR11" i="65"/>
  <c r="FQ11" i="65"/>
  <c r="FP11" i="65"/>
  <c r="FO11" i="65"/>
  <c r="FN11" i="65"/>
  <c r="FM11" i="65"/>
  <c r="FL11" i="65"/>
  <c r="FK11" i="65"/>
  <c r="FJ11" i="65"/>
  <c r="FI11" i="65"/>
  <c r="GE11" i="65" s="1"/>
  <c r="FC11" i="65"/>
  <c r="FB11" i="65"/>
  <c r="EY11" i="65"/>
  <c r="EX11" i="65"/>
  <c r="FA11" i="65" s="1"/>
  <c r="FD11" i="65" s="1"/>
  <c r="EU11" i="65"/>
  <c r="ET11" i="65"/>
  <c r="ES11" i="65"/>
  <c r="ER11" i="65"/>
  <c r="EQ11" i="65"/>
  <c r="EP11" i="65"/>
  <c r="EO11" i="65"/>
  <c r="EN11" i="65"/>
  <c r="EM11" i="65"/>
  <c r="EL11" i="65"/>
  <c r="EK11" i="65"/>
  <c r="EJ11" i="65"/>
  <c r="EI11" i="65"/>
  <c r="EH11" i="65"/>
  <c r="EG11" i="65"/>
  <c r="EF11" i="65"/>
  <c r="EE11" i="65"/>
  <c r="ED11" i="65"/>
  <c r="EC11" i="65"/>
  <c r="EB11" i="65"/>
  <c r="EA11" i="65"/>
  <c r="DZ11" i="65"/>
  <c r="DY11" i="65"/>
  <c r="DX11" i="65"/>
  <c r="DW11" i="65"/>
  <c r="DV11" i="65"/>
  <c r="DU11" i="65"/>
  <c r="DT11" i="65"/>
  <c r="DS11" i="65"/>
  <c r="DR11" i="65"/>
  <c r="DQ11" i="65"/>
  <c r="DP11" i="65"/>
  <c r="DO11" i="65"/>
  <c r="DN11" i="65"/>
  <c r="DM11" i="65"/>
  <c r="DL11" i="65"/>
  <c r="DK11" i="65"/>
  <c r="DJ11" i="65"/>
  <c r="DI11" i="65"/>
  <c r="DH11" i="65"/>
  <c r="DG11" i="65"/>
  <c r="DF11" i="65"/>
  <c r="EV11" i="65" s="1"/>
  <c r="DD11" i="65"/>
  <c r="DC11" i="65"/>
  <c r="DB11" i="65"/>
  <c r="DA11" i="65"/>
  <c r="CZ11" i="65"/>
  <c r="CY11" i="65"/>
  <c r="CX11" i="65"/>
  <c r="CW11" i="65"/>
  <c r="CV11" i="65"/>
  <c r="CU11" i="65"/>
  <c r="CT11" i="65"/>
  <c r="CS11" i="65"/>
  <c r="CR11" i="65"/>
  <c r="CQ11" i="65"/>
  <c r="CP11" i="65"/>
  <c r="CO11" i="65"/>
  <c r="CN11" i="65"/>
  <c r="CM11" i="65"/>
  <c r="CL11" i="65"/>
  <c r="CK11" i="65"/>
  <c r="CJ11" i="65"/>
  <c r="CI11" i="65"/>
  <c r="CH11" i="65"/>
  <c r="CG11" i="65"/>
  <c r="CF11" i="65"/>
  <c r="CE11" i="65"/>
  <c r="CD11" i="65"/>
  <c r="CC11" i="65"/>
  <c r="CB11" i="65"/>
  <c r="CA11" i="65"/>
  <c r="BZ11" i="65"/>
  <c r="BY11" i="65"/>
  <c r="BX11" i="65"/>
  <c r="BW11" i="65"/>
  <c r="BV11" i="65"/>
  <c r="BU11" i="65"/>
  <c r="BT11" i="65"/>
  <c r="BS11" i="65"/>
  <c r="BR11" i="65"/>
  <c r="BQ11" i="65"/>
  <c r="BP11" i="65"/>
  <c r="BO11" i="65"/>
  <c r="DE11" i="65" s="1"/>
  <c r="BM11" i="65"/>
  <c r="BL11" i="65"/>
  <c r="BK11" i="65"/>
  <c r="BJ11" i="65"/>
  <c r="BI11" i="65"/>
  <c r="BH11" i="65"/>
  <c r="BG11" i="65"/>
  <c r="BF11" i="65"/>
  <c r="BE11" i="65"/>
  <c r="BD11" i="65"/>
  <c r="BC11" i="65"/>
  <c r="BB11" i="65"/>
  <c r="BA11" i="65"/>
  <c r="AZ11" i="65"/>
  <c r="AY11" i="65"/>
  <c r="AX11" i="65"/>
  <c r="AW11" i="65"/>
  <c r="AV11" i="65"/>
  <c r="AU11" i="65"/>
  <c r="AT11" i="65"/>
  <c r="AS11" i="65"/>
  <c r="AR11" i="65"/>
  <c r="BN11" i="65" s="1"/>
  <c r="AP11" i="65"/>
  <c r="AO11" i="65"/>
  <c r="AN11" i="65"/>
  <c r="AM11" i="65"/>
  <c r="AL11" i="65"/>
  <c r="AK11" i="65"/>
  <c r="AJ11" i="65"/>
  <c r="AI11" i="65"/>
  <c r="AH11" i="65"/>
  <c r="AG11" i="65"/>
  <c r="AF11" i="65"/>
  <c r="AE11" i="65"/>
  <c r="AD11" i="65"/>
  <c r="AC11" i="65"/>
  <c r="AB11" i="65"/>
  <c r="AA11" i="65"/>
  <c r="Z11" i="65"/>
  <c r="Y11" i="65"/>
  <c r="X11" i="65"/>
  <c r="W11" i="65"/>
  <c r="V11" i="65"/>
  <c r="U11" i="65"/>
  <c r="AQ11" i="65" s="1"/>
  <c r="R11" i="65"/>
  <c r="P15" i="65"/>
  <c r="M15" i="65"/>
  <c r="IU10" i="65"/>
  <c r="IT10" i="65"/>
  <c r="IS10" i="65"/>
  <c r="IR10" i="65"/>
  <c r="IQ10" i="65"/>
  <c r="IP10" i="65"/>
  <c r="IO10" i="65"/>
  <c r="IN10" i="65"/>
  <c r="IM10" i="65"/>
  <c r="IL10" i="65"/>
  <c r="IK10" i="65"/>
  <c r="IJ10" i="65"/>
  <c r="II10" i="65"/>
  <c r="IH10" i="65"/>
  <c r="IG10" i="65"/>
  <c r="IF10" i="65"/>
  <c r="IE10" i="65"/>
  <c r="ID10" i="65"/>
  <c r="IC10" i="65"/>
  <c r="IB10" i="65"/>
  <c r="IA10" i="65"/>
  <c r="HZ10" i="65"/>
  <c r="IV10" i="65" s="1"/>
  <c r="HX10" i="65"/>
  <c r="HW10" i="65"/>
  <c r="HV10" i="65"/>
  <c r="HU10" i="65"/>
  <c r="HT10" i="65"/>
  <c r="HS10" i="65"/>
  <c r="HR10" i="65"/>
  <c r="HQ10" i="65"/>
  <c r="HP10" i="65"/>
  <c r="HO10" i="65"/>
  <c r="HN10" i="65"/>
  <c r="HM10" i="65"/>
  <c r="HL10" i="65"/>
  <c r="HK10" i="65"/>
  <c r="HJ10" i="65"/>
  <c r="HI10" i="65"/>
  <c r="HH10" i="65"/>
  <c r="HG10" i="65"/>
  <c r="HF10" i="65"/>
  <c r="HE10" i="65"/>
  <c r="HD10" i="65"/>
  <c r="HC10" i="65"/>
  <c r="HY10" i="65" s="1"/>
  <c r="HA10" i="65"/>
  <c r="GZ10" i="65"/>
  <c r="GY10" i="65"/>
  <c r="GX10" i="65"/>
  <c r="GW10" i="65"/>
  <c r="GV10" i="65"/>
  <c r="GU10" i="65"/>
  <c r="GT10" i="65"/>
  <c r="GS10" i="65"/>
  <c r="GR10" i="65"/>
  <c r="GQ10" i="65"/>
  <c r="GP10" i="65"/>
  <c r="GO10" i="65"/>
  <c r="GN10" i="65"/>
  <c r="GM10" i="65"/>
  <c r="GL10" i="65"/>
  <c r="GK10" i="65"/>
  <c r="GJ10" i="65"/>
  <c r="GI10" i="65"/>
  <c r="GH10" i="65"/>
  <c r="GG10" i="65"/>
  <c r="GF10" i="65"/>
  <c r="HB10" i="65" s="1"/>
  <c r="GD10" i="65"/>
  <c r="GC10" i="65"/>
  <c r="GB10" i="65"/>
  <c r="GA10" i="65"/>
  <c r="FZ10" i="65"/>
  <c r="FY10" i="65"/>
  <c r="FX10" i="65"/>
  <c r="FW10" i="65"/>
  <c r="FV10" i="65"/>
  <c r="FU10" i="65"/>
  <c r="FT10" i="65"/>
  <c r="FS10" i="65"/>
  <c r="FR10" i="65"/>
  <c r="FQ10" i="65"/>
  <c r="FP10" i="65"/>
  <c r="FO10" i="65"/>
  <c r="FN10" i="65"/>
  <c r="FM10" i="65"/>
  <c r="FL10" i="65"/>
  <c r="FK10" i="65"/>
  <c r="FJ10" i="65"/>
  <c r="FI10" i="65"/>
  <c r="GE10" i="65" s="1"/>
  <c r="FC10" i="65"/>
  <c r="FB10" i="65"/>
  <c r="EY10" i="65"/>
  <c r="EX10" i="65"/>
  <c r="FA10" i="65" s="1"/>
  <c r="FD10" i="65" s="1"/>
  <c r="EU10" i="65"/>
  <c r="ET10" i="65"/>
  <c r="ES10" i="65"/>
  <c r="ER10" i="65"/>
  <c r="EQ10" i="65"/>
  <c r="EP10" i="65"/>
  <c r="EO10" i="65"/>
  <c r="EN10" i="65"/>
  <c r="EM10" i="65"/>
  <c r="EL10" i="65"/>
  <c r="EK10" i="65"/>
  <c r="EJ10" i="65"/>
  <c r="EI10" i="65"/>
  <c r="EH10" i="65"/>
  <c r="EG10" i="65"/>
  <c r="EF10" i="65"/>
  <c r="EE10" i="65"/>
  <c r="ED10" i="65"/>
  <c r="EC10" i="65"/>
  <c r="EB10" i="65"/>
  <c r="EA10" i="65"/>
  <c r="DZ10" i="65"/>
  <c r="DY10" i="65"/>
  <c r="DX10" i="65"/>
  <c r="DW10" i="65"/>
  <c r="DV10" i="65"/>
  <c r="DU10" i="65"/>
  <c r="DT10" i="65"/>
  <c r="DS10" i="65"/>
  <c r="DR10" i="65"/>
  <c r="DQ10" i="65"/>
  <c r="DP10" i="65"/>
  <c r="DO10" i="65"/>
  <c r="DN10" i="65"/>
  <c r="DM10" i="65"/>
  <c r="DL10" i="65"/>
  <c r="DK10" i="65"/>
  <c r="DJ10" i="65"/>
  <c r="DI10" i="65"/>
  <c r="DH10" i="65"/>
  <c r="DG10" i="65"/>
  <c r="DF10" i="65"/>
  <c r="EV10" i="65" s="1"/>
  <c r="DD10" i="65"/>
  <c r="DC10" i="65"/>
  <c r="DB10" i="65"/>
  <c r="DA10" i="65"/>
  <c r="CZ10" i="65"/>
  <c r="CY10" i="65"/>
  <c r="CX10" i="65"/>
  <c r="CW10" i="65"/>
  <c r="CV10" i="65"/>
  <c r="CU10" i="65"/>
  <c r="CT10" i="65"/>
  <c r="CS10" i="65"/>
  <c r="CR10" i="65"/>
  <c r="CQ10" i="65"/>
  <c r="CP10" i="65"/>
  <c r="CO10" i="65"/>
  <c r="CN10" i="65"/>
  <c r="CM10" i="65"/>
  <c r="CL10" i="65"/>
  <c r="CK10" i="65"/>
  <c r="CJ10" i="65"/>
  <c r="CI10" i="65"/>
  <c r="CH10" i="65"/>
  <c r="CG10" i="65"/>
  <c r="CF10" i="65"/>
  <c r="CE10" i="65"/>
  <c r="CD10" i="65"/>
  <c r="CC10" i="65"/>
  <c r="CB10" i="65"/>
  <c r="CA10" i="65"/>
  <c r="BZ10" i="65"/>
  <c r="BY10" i="65"/>
  <c r="BX10" i="65"/>
  <c r="BW10" i="65"/>
  <c r="BV10" i="65"/>
  <c r="BU10" i="65"/>
  <c r="BT10" i="65"/>
  <c r="BS10" i="65"/>
  <c r="BR10" i="65"/>
  <c r="BQ10" i="65"/>
  <c r="BP10" i="65"/>
  <c r="BO10" i="65"/>
  <c r="DE10" i="65" s="1"/>
  <c r="BM10" i="65"/>
  <c r="BL10" i="65"/>
  <c r="BK10" i="65"/>
  <c r="BJ10" i="65"/>
  <c r="BI10" i="65"/>
  <c r="BH10" i="65"/>
  <c r="BG10" i="65"/>
  <c r="BF10" i="65"/>
  <c r="BE10" i="65"/>
  <c r="BD10" i="65"/>
  <c r="BC10" i="65"/>
  <c r="BB10" i="65"/>
  <c r="BA10" i="65"/>
  <c r="AZ10" i="65"/>
  <c r="AY10" i="65"/>
  <c r="AX10" i="65"/>
  <c r="AW10" i="65"/>
  <c r="AV10" i="65"/>
  <c r="AU10" i="65"/>
  <c r="AT10" i="65"/>
  <c r="AS10" i="65"/>
  <c r="AR10" i="65"/>
  <c r="BN10" i="65" s="1"/>
  <c r="AP10" i="65"/>
  <c r="AO10" i="65"/>
  <c r="AN10" i="65"/>
  <c r="AM10" i="65"/>
  <c r="AL10" i="65"/>
  <c r="AK10" i="65"/>
  <c r="AJ10" i="65"/>
  <c r="AI10" i="65"/>
  <c r="AH10" i="65"/>
  <c r="AG10" i="65"/>
  <c r="AF10" i="65"/>
  <c r="AE10" i="65"/>
  <c r="AD10" i="65"/>
  <c r="AC10" i="65"/>
  <c r="AB10" i="65"/>
  <c r="AA10" i="65"/>
  <c r="Z10" i="65"/>
  <c r="Y10" i="65"/>
  <c r="X10" i="65"/>
  <c r="W10" i="65"/>
  <c r="V10" i="65"/>
  <c r="U10" i="65"/>
  <c r="AQ10" i="65" s="1"/>
  <c r="R10" i="65"/>
  <c r="P16" i="65"/>
  <c r="M16" i="65"/>
  <c r="P19" i="65"/>
  <c r="M19" i="65"/>
  <c r="P20" i="65"/>
  <c r="M20" i="65"/>
  <c r="P10" i="65"/>
  <c r="M10" i="65"/>
  <c r="P14" i="65"/>
  <c r="M14" i="65"/>
  <c r="P18" i="65"/>
  <c r="M18" i="65"/>
  <c r="P9" i="65"/>
  <c r="M9" i="65"/>
  <c r="P11" i="65"/>
  <c r="M11" i="65"/>
  <c r="P12" i="65"/>
  <c r="M12" i="65"/>
  <c r="P21" i="65"/>
  <c r="M21" i="65"/>
  <c r="R9" i="65"/>
  <c r="U9" i="65"/>
  <c r="R14" i="65"/>
  <c r="U14" i="65"/>
  <c r="R15" i="65"/>
  <c r="U15" i="65"/>
  <c r="R16" i="65"/>
  <c r="U16" i="65"/>
  <c r="R17" i="65"/>
  <c r="U17" i="65"/>
  <c r="R18" i="65"/>
  <c r="U18" i="65"/>
  <c r="R19" i="65"/>
  <c r="U19" i="65"/>
  <c r="R20" i="65"/>
  <c r="U20" i="65"/>
  <c r="R21" i="65"/>
  <c r="U21" i="65"/>
  <c r="IM10" i="64"/>
  <c r="IL10" i="64"/>
  <c r="IK10" i="64"/>
  <c r="IJ10" i="64"/>
  <c r="II10" i="64"/>
  <c r="IH10" i="64"/>
  <c r="IG10" i="64"/>
  <c r="IF10" i="64"/>
  <c r="IE10" i="64"/>
  <c r="ID10" i="64"/>
  <c r="IC10" i="64"/>
  <c r="IB10" i="64"/>
  <c r="IA10" i="64"/>
  <c r="HZ10" i="64"/>
  <c r="HY10" i="64"/>
  <c r="HX10" i="64"/>
  <c r="HW10" i="64"/>
  <c r="HV10" i="64"/>
  <c r="HU10" i="64"/>
  <c r="HT10" i="64"/>
  <c r="HS10" i="64"/>
  <c r="HR10" i="64"/>
  <c r="IN10" i="64" s="1"/>
  <c r="HP10" i="64"/>
  <c r="HO10" i="64"/>
  <c r="HN10" i="64"/>
  <c r="HM10" i="64"/>
  <c r="HL10" i="64"/>
  <c r="HK10" i="64"/>
  <c r="HJ10" i="64"/>
  <c r="HI10" i="64"/>
  <c r="HH10" i="64"/>
  <c r="HG10" i="64"/>
  <c r="HF10" i="64"/>
  <c r="HE10" i="64"/>
  <c r="HD10" i="64"/>
  <c r="HC10" i="64"/>
  <c r="HB10" i="64"/>
  <c r="HA10" i="64"/>
  <c r="GZ10" i="64"/>
  <c r="GY10" i="64"/>
  <c r="GX10" i="64"/>
  <c r="GW10" i="64"/>
  <c r="GV10" i="64"/>
  <c r="GU10" i="64"/>
  <c r="HQ10" i="64" s="1"/>
  <c r="GS10" i="64"/>
  <c r="GR10" i="64"/>
  <c r="GQ10" i="64"/>
  <c r="GP10" i="64"/>
  <c r="GO10" i="64"/>
  <c r="GN10" i="64"/>
  <c r="GM10" i="64"/>
  <c r="GL10" i="64"/>
  <c r="GK10" i="64"/>
  <c r="GJ10" i="64"/>
  <c r="GI10" i="64"/>
  <c r="GH10" i="64"/>
  <c r="GG10" i="64"/>
  <c r="GF10" i="64"/>
  <c r="GE10" i="64"/>
  <c r="GD10" i="64"/>
  <c r="GC10" i="64"/>
  <c r="GB10" i="64"/>
  <c r="GA10" i="64"/>
  <c r="FZ10" i="64"/>
  <c r="FY10" i="64"/>
  <c r="FX10" i="64"/>
  <c r="GT10" i="64" s="1"/>
  <c r="FV10" i="64"/>
  <c r="FU10" i="64"/>
  <c r="FT10" i="64"/>
  <c r="FS10" i="64"/>
  <c r="FR10" i="64"/>
  <c r="FQ10" i="64"/>
  <c r="FP10" i="64"/>
  <c r="FO10" i="64"/>
  <c r="FN10" i="64"/>
  <c r="FM10" i="64"/>
  <c r="FL10" i="64"/>
  <c r="FK10" i="64"/>
  <c r="FJ10" i="64"/>
  <c r="FI10" i="64"/>
  <c r="FH10" i="64"/>
  <c r="FG10" i="64"/>
  <c r="FF10" i="64"/>
  <c r="FE10" i="64"/>
  <c r="FD10" i="64"/>
  <c r="FC10" i="64"/>
  <c r="FB10" i="64"/>
  <c r="FA10" i="64"/>
  <c r="FW10" i="64" s="1"/>
  <c r="EU10" i="64"/>
  <c r="ET10" i="64"/>
  <c r="EQ10" i="64"/>
  <c r="EP10" i="64"/>
  <c r="ES10" i="64" s="1"/>
  <c r="EV10" i="64" s="1"/>
  <c r="EM10" i="64"/>
  <c r="EL10" i="64"/>
  <c r="EK10" i="64"/>
  <c r="EJ10" i="64"/>
  <c r="EI10" i="64"/>
  <c r="EH10" i="64"/>
  <c r="EG10" i="64"/>
  <c r="EF10" i="64"/>
  <c r="EE10" i="64"/>
  <c r="ED10" i="64"/>
  <c r="EC10" i="64"/>
  <c r="EB10" i="64"/>
  <c r="EA10" i="64"/>
  <c r="DZ10" i="64"/>
  <c r="DY10" i="64"/>
  <c r="DX10" i="64"/>
  <c r="DW10" i="64"/>
  <c r="DV10" i="64"/>
  <c r="DU10" i="64"/>
  <c r="DT10" i="64"/>
  <c r="DS10" i="64"/>
  <c r="DR10" i="64"/>
  <c r="DQ10" i="64"/>
  <c r="DP10" i="64"/>
  <c r="DO10" i="64"/>
  <c r="DN10" i="64"/>
  <c r="DM10" i="64"/>
  <c r="DL10" i="64"/>
  <c r="DK10" i="64"/>
  <c r="DJ10" i="64"/>
  <c r="DI10" i="64"/>
  <c r="DH10" i="64"/>
  <c r="DG10" i="64"/>
  <c r="DF10" i="64"/>
  <c r="DE10" i="64"/>
  <c r="DD10" i="64"/>
  <c r="DC10" i="64"/>
  <c r="DB10" i="64"/>
  <c r="DA10" i="64"/>
  <c r="CZ10" i="64"/>
  <c r="CY10" i="64"/>
  <c r="CX10" i="64"/>
  <c r="EN10" i="64" s="1"/>
  <c r="CV10" i="64"/>
  <c r="CU10" i="64"/>
  <c r="CT10" i="64"/>
  <c r="CS10" i="64"/>
  <c r="CR10" i="64"/>
  <c r="CQ10" i="64"/>
  <c r="CP10" i="64"/>
  <c r="CO10" i="64"/>
  <c r="CN10" i="64"/>
  <c r="CM10" i="64"/>
  <c r="CL10" i="64"/>
  <c r="CK10" i="64"/>
  <c r="CJ10" i="64"/>
  <c r="CI10" i="64"/>
  <c r="CH10" i="64"/>
  <c r="CG10" i="64"/>
  <c r="CF10" i="64"/>
  <c r="CE10" i="64"/>
  <c r="CD10" i="64"/>
  <c r="CC10" i="64"/>
  <c r="CB10" i="64"/>
  <c r="CA10" i="64"/>
  <c r="BZ10" i="64"/>
  <c r="BY10" i="64"/>
  <c r="BX10" i="64"/>
  <c r="BW10" i="64"/>
  <c r="BV10" i="64"/>
  <c r="BU10" i="64"/>
  <c r="BT10" i="64"/>
  <c r="BS10" i="64"/>
  <c r="BR10" i="64"/>
  <c r="BQ10" i="64"/>
  <c r="BP10" i="64"/>
  <c r="BO10" i="64"/>
  <c r="BN10" i="64"/>
  <c r="BM10" i="64"/>
  <c r="BL10" i="64"/>
  <c r="BK10" i="64"/>
  <c r="BJ10" i="64"/>
  <c r="BI10" i="64"/>
  <c r="BH10" i="64"/>
  <c r="BG10" i="64"/>
  <c r="CW10" i="64" s="1"/>
  <c r="BE10" i="64"/>
  <c r="BD10" i="64"/>
  <c r="BC10" i="64"/>
  <c r="BB10" i="64"/>
  <c r="BA10" i="64"/>
  <c r="AZ10" i="64"/>
  <c r="AY10" i="64"/>
  <c r="AX10" i="64"/>
  <c r="AW10" i="64"/>
  <c r="AV10" i="64"/>
  <c r="AU10" i="64"/>
  <c r="AT10" i="64"/>
  <c r="AS10" i="64"/>
  <c r="AR10" i="64"/>
  <c r="AQ10" i="64"/>
  <c r="AP10" i="64"/>
  <c r="AO10" i="64"/>
  <c r="AN10" i="64"/>
  <c r="AM10" i="64"/>
  <c r="AL10" i="64"/>
  <c r="AK10" i="64"/>
  <c r="AJ10" i="64"/>
  <c r="BF10" i="64" s="1"/>
  <c r="AH10" i="64"/>
  <c r="AG10" i="64"/>
  <c r="AF10" i="64"/>
  <c r="AE10" i="64"/>
  <c r="AD10" i="64"/>
  <c r="AC10" i="64"/>
  <c r="AB10" i="64"/>
  <c r="AA10" i="64"/>
  <c r="Z10" i="64"/>
  <c r="Y10" i="64"/>
  <c r="X10" i="64"/>
  <c r="W10" i="64"/>
  <c r="V10" i="64"/>
  <c r="U10" i="64"/>
  <c r="T10" i="64"/>
  <c r="S10" i="64"/>
  <c r="R10" i="64"/>
  <c r="Q10" i="64"/>
  <c r="P10" i="64"/>
  <c r="O10" i="64"/>
  <c r="N10" i="64"/>
  <c r="M10" i="64"/>
  <c r="AI10" i="64" s="1"/>
  <c r="J10" i="64"/>
  <c r="IM11" i="63"/>
  <c r="IL11" i="63"/>
  <c r="IK11" i="63"/>
  <c r="IJ11" i="63"/>
  <c r="II11" i="63"/>
  <c r="IH11" i="63"/>
  <c r="IG11" i="63"/>
  <c r="IF11" i="63"/>
  <c r="IE11" i="63"/>
  <c r="ID11" i="63"/>
  <c r="IC11" i="63"/>
  <c r="IB11" i="63"/>
  <c r="IA11" i="63"/>
  <c r="HZ11" i="63"/>
  <c r="HY11" i="63"/>
  <c r="HX11" i="63"/>
  <c r="HW11" i="63"/>
  <c r="HV11" i="63"/>
  <c r="HU11" i="63"/>
  <c r="HT11" i="63"/>
  <c r="HS11" i="63"/>
  <c r="HR11" i="63"/>
  <c r="IN11" i="63" s="1"/>
  <c r="HP11" i="63"/>
  <c r="HO11" i="63"/>
  <c r="HN11" i="63"/>
  <c r="HM11" i="63"/>
  <c r="HL11" i="63"/>
  <c r="HK11" i="63"/>
  <c r="HJ11" i="63"/>
  <c r="HI11" i="63"/>
  <c r="HH11" i="63"/>
  <c r="HG11" i="63"/>
  <c r="HF11" i="63"/>
  <c r="HE11" i="63"/>
  <c r="HD11" i="63"/>
  <c r="HC11" i="63"/>
  <c r="HB11" i="63"/>
  <c r="HA11" i="63"/>
  <c r="GZ11" i="63"/>
  <c r="GY11" i="63"/>
  <c r="GX11" i="63"/>
  <c r="GW11" i="63"/>
  <c r="GV11" i="63"/>
  <c r="GU11" i="63"/>
  <c r="HQ11" i="63" s="1"/>
  <c r="GS11" i="63"/>
  <c r="GR11" i="63"/>
  <c r="GQ11" i="63"/>
  <c r="GP11" i="63"/>
  <c r="GO11" i="63"/>
  <c r="GN11" i="63"/>
  <c r="GM11" i="63"/>
  <c r="GL11" i="63"/>
  <c r="GK11" i="63"/>
  <c r="GJ11" i="63"/>
  <c r="GI11" i="63"/>
  <c r="GH11" i="63"/>
  <c r="GG11" i="63"/>
  <c r="GF11" i="63"/>
  <c r="GE11" i="63"/>
  <c r="GD11" i="63"/>
  <c r="GC11" i="63"/>
  <c r="GB11" i="63"/>
  <c r="GA11" i="63"/>
  <c r="FZ11" i="63"/>
  <c r="FY11" i="63"/>
  <c r="FX11" i="63"/>
  <c r="GT11" i="63" s="1"/>
  <c r="FV11" i="63"/>
  <c r="FU11" i="63"/>
  <c r="FT11" i="63"/>
  <c r="FS11" i="63"/>
  <c r="FR11" i="63"/>
  <c r="FQ11" i="63"/>
  <c r="FP11" i="63"/>
  <c r="FO11" i="63"/>
  <c r="FN11" i="63"/>
  <c r="FM11" i="63"/>
  <c r="FL11" i="63"/>
  <c r="FK11" i="63"/>
  <c r="FJ11" i="63"/>
  <c r="FI11" i="63"/>
  <c r="FH11" i="63"/>
  <c r="FG11" i="63"/>
  <c r="FF11" i="63"/>
  <c r="FE11" i="63"/>
  <c r="FD11" i="63"/>
  <c r="FC11" i="63"/>
  <c r="FB11" i="63"/>
  <c r="FA11" i="63"/>
  <c r="FW11" i="63" s="1"/>
  <c r="EU11" i="63"/>
  <c r="ET11" i="63"/>
  <c r="EQ11" i="63"/>
  <c r="EP11" i="63"/>
  <c r="ES11" i="63" s="1"/>
  <c r="EV11" i="63" s="1"/>
  <c r="EM11" i="63"/>
  <c r="EL11" i="63"/>
  <c r="EK11" i="63"/>
  <c r="EJ11" i="63"/>
  <c r="EI11" i="63"/>
  <c r="EH11" i="63"/>
  <c r="EG11" i="63"/>
  <c r="EF11" i="63"/>
  <c r="EE11" i="63"/>
  <c r="ED11" i="63"/>
  <c r="EC11" i="63"/>
  <c r="EB11" i="63"/>
  <c r="EA11" i="63"/>
  <c r="DZ11" i="63"/>
  <c r="DY11" i="63"/>
  <c r="DX11" i="63"/>
  <c r="DW11" i="63"/>
  <c r="DV11" i="63"/>
  <c r="DU11" i="63"/>
  <c r="DT11" i="63"/>
  <c r="DS11" i="63"/>
  <c r="DR11" i="63"/>
  <c r="DQ11" i="63"/>
  <c r="DP11" i="63"/>
  <c r="DO11" i="63"/>
  <c r="DN11" i="63"/>
  <c r="DM11" i="63"/>
  <c r="DL11" i="63"/>
  <c r="DK11" i="63"/>
  <c r="DJ11" i="63"/>
  <c r="DI11" i="63"/>
  <c r="DH11" i="63"/>
  <c r="DG11" i="63"/>
  <c r="DF11" i="63"/>
  <c r="DE11" i="63"/>
  <c r="DD11" i="63"/>
  <c r="DC11" i="63"/>
  <c r="DB11" i="63"/>
  <c r="DA11" i="63"/>
  <c r="CZ11" i="63"/>
  <c r="CY11" i="63"/>
  <c r="CX11" i="63"/>
  <c r="EN11" i="63" s="1"/>
  <c r="CV11" i="63"/>
  <c r="CU11" i="63"/>
  <c r="CT11" i="63"/>
  <c r="CS11" i="63"/>
  <c r="CR11" i="63"/>
  <c r="CQ11" i="63"/>
  <c r="CP11" i="63"/>
  <c r="CO11" i="63"/>
  <c r="CN11" i="63"/>
  <c r="CM11" i="63"/>
  <c r="CL11" i="63"/>
  <c r="CK11" i="63"/>
  <c r="CJ11" i="63"/>
  <c r="CI11" i="63"/>
  <c r="CH11" i="63"/>
  <c r="CG11" i="63"/>
  <c r="CF11" i="63"/>
  <c r="CE11" i="63"/>
  <c r="CD11" i="63"/>
  <c r="CC11" i="63"/>
  <c r="CB11" i="63"/>
  <c r="CA11" i="63"/>
  <c r="BZ11" i="63"/>
  <c r="BY11" i="63"/>
  <c r="BX11" i="63"/>
  <c r="BW11" i="63"/>
  <c r="BV11" i="63"/>
  <c r="BU11" i="63"/>
  <c r="BT11" i="63"/>
  <c r="BS11" i="63"/>
  <c r="BR11" i="63"/>
  <c r="BQ11" i="63"/>
  <c r="BP11" i="63"/>
  <c r="BO11" i="63"/>
  <c r="BN11" i="63"/>
  <c r="BM11" i="63"/>
  <c r="BL11" i="63"/>
  <c r="BK11" i="63"/>
  <c r="BJ11" i="63"/>
  <c r="BI11" i="63"/>
  <c r="BH11" i="63"/>
  <c r="BG11" i="63"/>
  <c r="CW11" i="63" s="1"/>
  <c r="BE11" i="63"/>
  <c r="BD11" i="63"/>
  <c r="BC11" i="63"/>
  <c r="BB11" i="63"/>
  <c r="BA11" i="63"/>
  <c r="AZ11" i="63"/>
  <c r="AY11" i="63"/>
  <c r="AX11" i="63"/>
  <c r="AW11" i="63"/>
  <c r="AV11" i="63"/>
  <c r="AU11" i="63"/>
  <c r="AT11" i="63"/>
  <c r="AS11" i="63"/>
  <c r="AR11" i="63"/>
  <c r="AQ11" i="63"/>
  <c r="AP11" i="63"/>
  <c r="AO11" i="63"/>
  <c r="AN11" i="63"/>
  <c r="AM11" i="63"/>
  <c r="AL11" i="63"/>
  <c r="AK11" i="63"/>
  <c r="AJ11" i="63"/>
  <c r="BF11" i="63" s="1"/>
  <c r="AH11" i="63"/>
  <c r="AG11" i="63"/>
  <c r="AF11" i="63"/>
  <c r="AE11" i="63"/>
  <c r="AD11" i="63"/>
  <c r="AC11" i="63"/>
  <c r="AB11" i="63"/>
  <c r="AA11" i="63"/>
  <c r="Z11" i="63"/>
  <c r="Y11" i="63"/>
  <c r="X11" i="63"/>
  <c r="W11" i="63"/>
  <c r="V11" i="63"/>
  <c r="U11" i="63"/>
  <c r="T11" i="63"/>
  <c r="S11" i="63"/>
  <c r="R11" i="63"/>
  <c r="Q11" i="63"/>
  <c r="P11" i="63"/>
  <c r="O11" i="63"/>
  <c r="N11" i="63"/>
  <c r="M11" i="63"/>
  <c r="AI11" i="63" s="1"/>
  <c r="J11" i="63"/>
  <c r="IM10" i="63"/>
  <c r="IL10" i="63"/>
  <c r="IK10" i="63"/>
  <c r="IJ10" i="63"/>
  <c r="II10" i="63"/>
  <c r="IH10" i="63"/>
  <c r="IG10" i="63"/>
  <c r="IF10" i="63"/>
  <c r="IE10" i="63"/>
  <c r="ID10" i="63"/>
  <c r="IC10" i="63"/>
  <c r="IB10" i="63"/>
  <c r="IA10" i="63"/>
  <c r="HZ10" i="63"/>
  <c r="HY10" i="63"/>
  <c r="HX10" i="63"/>
  <c r="HW10" i="63"/>
  <c r="HV10" i="63"/>
  <c r="HU10" i="63"/>
  <c r="HT10" i="63"/>
  <c r="HS10" i="63"/>
  <c r="HR10" i="63"/>
  <c r="IN10" i="63" s="1"/>
  <c r="HP10" i="63"/>
  <c r="HO10" i="63"/>
  <c r="HN10" i="63"/>
  <c r="HM10" i="63"/>
  <c r="HL10" i="63"/>
  <c r="HK10" i="63"/>
  <c r="HJ10" i="63"/>
  <c r="HI10" i="63"/>
  <c r="HH10" i="63"/>
  <c r="HG10" i="63"/>
  <c r="HF10" i="63"/>
  <c r="HE10" i="63"/>
  <c r="HD10" i="63"/>
  <c r="HC10" i="63"/>
  <c r="HB10" i="63"/>
  <c r="HA10" i="63"/>
  <c r="GZ10" i="63"/>
  <c r="GY10" i="63"/>
  <c r="GX10" i="63"/>
  <c r="GW10" i="63"/>
  <c r="GV10" i="63"/>
  <c r="GU10" i="63"/>
  <c r="HQ10" i="63" s="1"/>
  <c r="GS10" i="63"/>
  <c r="GR10" i="63"/>
  <c r="GQ10" i="63"/>
  <c r="GP10" i="63"/>
  <c r="GO10" i="63"/>
  <c r="GN10" i="63"/>
  <c r="GM10" i="63"/>
  <c r="GL10" i="63"/>
  <c r="GK10" i="63"/>
  <c r="GJ10" i="63"/>
  <c r="GI10" i="63"/>
  <c r="GH10" i="63"/>
  <c r="GG10" i="63"/>
  <c r="GF10" i="63"/>
  <c r="GE10" i="63"/>
  <c r="GD10" i="63"/>
  <c r="GC10" i="63"/>
  <c r="GB10" i="63"/>
  <c r="GA10" i="63"/>
  <c r="FZ10" i="63"/>
  <c r="FY10" i="63"/>
  <c r="FX10" i="63"/>
  <c r="GT10" i="63" s="1"/>
  <c r="FV10" i="63"/>
  <c r="FU10" i="63"/>
  <c r="FT10" i="63"/>
  <c r="FS10" i="63"/>
  <c r="FR10" i="63"/>
  <c r="FQ10" i="63"/>
  <c r="FP10" i="63"/>
  <c r="FO10" i="63"/>
  <c r="FN10" i="63"/>
  <c r="FM10" i="63"/>
  <c r="FL10" i="63"/>
  <c r="FK10" i="63"/>
  <c r="FJ10" i="63"/>
  <c r="FI10" i="63"/>
  <c r="FH10" i="63"/>
  <c r="FG10" i="63"/>
  <c r="FF10" i="63"/>
  <c r="FE10" i="63"/>
  <c r="FD10" i="63"/>
  <c r="FC10" i="63"/>
  <c r="FB10" i="63"/>
  <c r="FA10" i="63"/>
  <c r="FW10" i="63" s="1"/>
  <c r="EU10" i="63"/>
  <c r="ET10" i="63"/>
  <c r="EQ10" i="63"/>
  <c r="EP10" i="63"/>
  <c r="ES10" i="63" s="1"/>
  <c r="EV10" i="63" s="1"/>
  <c r="EM10" i="63"/>
  <c r="EL10" i="63"/>
  <c r="EK10" i="63"/>
  <c r="EJ10" i="63"/>
  <c r="EI10" i="63"/>
  <c r="EH10" i="63"/>
  <c r="EG10" i="63"/>
  <c r="EF10" i="63"/>
  <c r="EE10" i="63"/>
  <c r="ED10" i="63"/>
  <c r="EC10" i="63"/>
  <c r="EB10" i="63"/>
  <c r="EA10" i="63"/>
  <c r="DZ10" i="63"/>
  <c r="DY10" i="63"/>
  <c r="DX10" i="63"/>
  <c r="DW10" i="63"/>
  <c r="DV10" i="63"/>
  <c r="DU10" i="63"/>
  <c r="DT10" i="63"/>
  <c r="DS10" i="63"/>
  <c r="DR10" i="63"/>
  <c r="DQ10" i="63"/>
  <c r="DP10" i="63"/>
  <c r="DO10" i="63"/>
  <c r="DN10" i="63"/>
  <c r="DM10" i="63"/>
  <c r="DL10" i="63"/>
  <c r="DK10" i="63"/>
  <c r="DJ10" i="63"/>
  <c r="DI10" i="63"/>
  <c r="DH10" i="63"/>
  <c r="DG10" i="63"/>
  <c r="DF10" i="63"/>
  <c r="DE10" i="63"/>
  <c r="DD10" i="63"/>
  <c r="DC10" i="63"/>
  <c r="DB10" i="63"/>
  <c r="DA10" i="63"/>
  <c r="CZ10" i="63"/>
  <c r="CY10" i="63"/>
  <c r="CX10" i="63"/>
  <c r="EN10" i="63" s="1"/>
  <c r="CV10" i="63"/>
  <c r="CU10" i="63"/>
  <c r="CT10" i="63"/>
  <c r="CS10" i="63"/>
  <c r="CR10" i="63"/>
  <c r="CQ10" i="63"/>
  <c r="CP10" i="63"/>
  <c r="CO10" i="63"/>
  <c r="CN10" i="63"/>
  <c r="CM10" i="63"/>
  <c r="CL10" i="63"/>
  <c r="CK10" i="63"/>
  <c r="CJ10" i="63"/>
  <c r="CI10" i="63"/>
  <c r="CH10" i="63"/>
  <c r="CG10" i="63"/>
  <c r="CF10" i="63"/>
  <c r="CE10" i="63"/>
  <c r="CD10" i="63"/>
  <c r="CC10" i="63"/>
  <c r="CB10" i="63"/>
  <c r="CA10" i="63"/>
  <c r="BZ10" i="63"/>
  <c r="BY10" i="63"/>
  <c r="BX10" i="63"/>
  <c r="BW10" i="63"/>
  <c r="BV10" i="63"/>
  <c r="BU10" i="63"/>
  <c r="BT10" i="63"/>
  <c r="BS10" i="63"/>
  <c r="BR10" i="63"/>
  <c r="BQ10" i="63"/>
  <c r="BP10" i="63"/>
  <c r="BO10" i="63"/>
  <c r="BN10" i="63"/>
  <c r="BM10" i="63"/>
  <c r="BL10" i="63"/>
  <c r="BK10" i="63"/>
  <c r="BJ10" i="63"/>
  <c r="BI10" i="63"/>
  <c r="BH10" i="63"/>
  <c r="BG10" i="63"/>
  <c r="CW10" i="63" s="1"/>
  <c r="BE10" i="63"/>
  <c r="BD10" i="63"/>
  <c r="BC10" i="63"/>
  <c r="BB10" i="63"/>
  <c r="BA10" i="63"/>
  <c r="AZ10" i="63"/>
  <c r="AY10" i="63"/>
  <c r="AX10" i="63"/>
  <c r="AW10" i="63"/>
  <c r="AV10" i="63"/>
  <c r="AU10" i="63"/>
  <c r="AT10" i="63"/>
  <c r="AS10" i="63"/>
  <c r="AR10" i="63"/>
  <c r="AQ10" i="63"/>
  <c r="AP10" i="63"/>
  <c r="AO10" i="63"/>
  <c r="AN10" i="63"/>
  <c r="AM10" i="63"/>
  <c r="AL10" i="63"/>
  <c r="AK10" i="63"/>
  <c r="AJ10" i="63"/>
  <c r="BF10" i="63" s="1"/>
  <c r="AH10" i="63"/>
  <c r="AG10" i="63"/>
  <c r="AF10" i="63"/>
  <c r="AE10" i="63"/>
  <c r="AD10" i="63"/>
  <c r="AC10" i="63"/>
  <c r="AB10" i="63"/>
  <c r="AA10" i="63"/>
  <c r="Z10" i="63"/>
  <c r="Y10" i="63"/>
  <c r="X10" i="63"/>
  <c r="W10" i="63"/>
  <c r="V10" i="63"/>
  <c r="U10" i="63"/>
  <c r="T10" i="63"/>
  <c r="S10" i="63"/>
  <c r="R10" i="63"/>
  <c r="Q10" i="63"/>
  <c r="P10" i="63"/>
  <c r="O10" i="63"/>
  <c r="N10" i="63"/>
  <c r="M10" i="63"/>
  <c r="AI10" i="63" s="1"/>
  <c r="J10" i="63"/>
  <c r="IQ12" i="61"/>
  <c r="IP12" i="61"/>
  <c r="IO12" i="61"/>
  <c r="IN12" i="61"/>
  <c r="IM12" i="61"/>
  <c r="IL12" i="61"/>
  <c r="IK12" i="61"/>
  <c r="IJ12" i="61"/>
  <c r="II12" i="61"/>
  <c r="IH12" i="61"/>
  <c r="IG12" i="61"/>
  <c r="IF12" i="61"/>
  <c r="IE12" i="61"/>
  <c r="ID12" i="61"/>
  <c r="IC12" i="61"/>
  <c r="IB12" i="61"/>
  <c r="IA12" i="61"/>
  <c r="HZ12" i="61"/>
  <c r="HY12" i="61"/>
  <c r="HX12" i="61"/>
  <c r="HW12" i="61"/>
  <c r="HV12" i="61"/>
  <c r="IR12" i="61" s="1"/>
  <c r="HT12" i="61"/>
  <c r="HS12" i="61"/>
  <c r="HR12" i="61"/>
  <c r="HQ12" i="61"/>
  <c r="HP12" i="61"/>
  <c r="HO12" i="61"/>
  <c r="HN12" i="61"/>
  <c r="HM12" i="61"/>
  <c r="HL12" i="61"/>
  <c r="HK12" i="61"/>
  <c r="HJ12" i="61"/>
  <c r="HI12" i="61"/>
  <c r="HH12" i="61"/>
  <c r="HG12" i="61"/>
  <c r="HF12" i="61"/>
  <c r="HE12" i="61"/>
  <c r="HD12" i="61"/>
  <c r="HC12" i="61"/>
  <c r="HB12" i="61"/>
  <c r="HA12" i="61"/>
  <c r="GZ12" i="61"/>
  <c r="GY12" i="61"/>
  <c r="HU12" i="61" s="1"/>
  <c r="GW12" i="61"/>
  <c r="GV12" i="61"/>
  <c r="GU12" i="61"/>
  <c r="GT12" i="61"/>
  <c r="GS12" i="61"/>
  <c r="GR12" i="61"/>
  <c r="GQ12" i="61"/>
  <c r="GP12" i="61"/>
  <c r="GO12" i="61"/>
  <c r="GN12" i="61"/>
  <c r="GM12" i="61"/>
  <c r="GL12" i="61"/>
  <c r="GK12" i="61"/>
  <c r="GJ12" i="61"/>
  <c r="GI12" i="61"/>
  <c r="GH12" i="61"/>
  <c r="GG12" i="61"/>
  <c r="GF12" i="61"/>
  <c r="GE12" i="61"/>
  <c r="GD12" i="61"/>
  <c r="GC12" i="61"/>
  <c r="GB12" i="61"/>
  <c r="GX12" i="61" s="1"/>
  <c r="FZ12" i="61"/>
  <c r="FY12" i="61"/>
  <c r="FX12" i="61"/>
  <c r="FW12" i="61"/>
  <c r="FV12" i="61"/>
  <c r="FU12" i="61"/>
  <c r="FT12" i="61"/>
  <c r="FS12" i="61"/>
  <c r="FR12" i="61"/>
  <c r="FQ12" i="61"/>
  <c r="FP12" i="61"/>
  <c r="FO12" i="61"/>
  <c r="FN12" i="61"/>
  <c r="FM12" i="61"/>
  <c r="FL12" i="61"/>
  <c r="FK12" i="61"/>
  <c r="FJ12" i="61"/>
  <c r="FI12" i="61"/>
  <c r="FH12" i="61"/>
  <c r="FG12" i="61"/>
  <c r="FF12" i="61"/>
  <c r="FE12" i="61"/>
  <c r="GA12" i="61" s="1"/>
  <c r="EU12" i="61"/>
  <c r="ET12" i="61"/>
  <c r="EW12" i="61" s="1"/>
  <c r="EZ12" i="61" s="1"/>
  <c r="EQ12" i="61"/>
  <c r="EP12" i="61"/>
  <c r="EO12" i="61"/>
  <c r="EN12" i="61"/>
  <c r="EM12" i="61"/>
  <c r="EL12" i="61"/>
  <c r="EK12" i="61"/>
  <c r="EJ12" i="61"/>
  <c r="EI12" i="61"/>
  <c r="EH12" i="61"/>
  <c r="EG12" i="61"/>
  <c r="EF12" i="61"/>
  <c r="EE12" i="61"/>
  <c r="ED12" i="61"/>
  <c r="EC12" i="61"/>
  <c r="EB12" i="61"/>
  <c r="EA12" i="61"/>
  <c r="DZ12" i="61"/>
  <c r="DY12" i="61"/>
  <c r="DX12" i="61"/>
  <c r="DW12" i="61"/>
  <c r="DV12" i="61"/>
  <c r="DU12" i="61"/>
  <c r="DT12" i="61"/>
  <c r="DS12" i="61"/>
  <c r="DR12" i="61"/>
  <c r="DQ12" i="61"/>
  <c r="DP12" i="61"/>
  <c r="DO12" i="61"/>
  <c r="DN12" i="61"/>
  <c r="DM12" i="61"/>
  <c r="DL12" i="61"/>
  <c r="DK12" i="61"/>
  <c r="DJ12" i="61"/>
  <c r="DI12" i="61"/>
  <c r="DH12" i="61"/>
  <c r="DG12" i="61"/>
  <c r="DF12" i="61"/>
  <c r="DE12" i="61"/>
  <c r="DD12" i="61"/>
  <c r="DC12" i="61"/>
  <c r="DB12" i="61"/>
  <c r="ER12" i="61" s="1"/>
  <c r="CZ12" i="61"/>
  <c r="CY12" i="61"/>
  <c r="CX12" i="61"/>
  <c r="CW12" i="61"/>
  <c r="CV12" i="61"/>
  <c r="CU12" i="61"/>
  <c r="CT12" i="61"/>
  <c r="CS12" i="61"/>
  <c r="CR12" i="61"/>
  <c r="CQ12" i="61"/>
  <c r="CP12" i="61"/>
  <c r="CO12" i="61"/>
  <c r="CN12" i="61"/>
  <c r="CM12" i="61"/>
  <c r="CL12" i="61"/>
  <c r="CK12" i="61"/>
  <c r="CJ12" i="61"/>
  <c r="CI12" i="61"/>
  <c r="CH12" i="61"/>
  <c r="CG12" i="61"/>
  <c r="CF12" i="61"/>
  <c r="CE12" i="61"/>
  <c r="CD12" i="61"/>
  <c r="CC12" i="61"/>
  <c r="CB12" i="61"/>
  <c r="CA12" i="61"/>
  <c r="BZ12" i="61"/>
  <c r="BY12" i="61"/>
  <c r="BX12" i="61"/>
  <c r="BW12" i="61"/>
  <c r="BV12" i="61"/>
  <c r="BU12" i="61"/>
  <c r="BT12" i="61"/>
  <c r="BS12" i="61"/>
  <c r="BR12" i="61"/>
  <c r="BQ12" i="61"/>
  <c r="BP12" i="61"/>
  <c r="BO12" i="61"/>
  <c r="BN12" i="61"/>
  <c r="BM12" i="61"/>
  <c r="BL12" i="61"/>
  <c r="BK12" i="61"/>
  <c r="DA12" i="61" s="1"/>
  <c r="BI12" i="61"/>
  <c r="BH12" i="61"/>
  <c r="BG12" i="61"/>
  <c r="BF12" i="61"/>
  <c r="BE12" i="61"/>
  <c r="BD12" i="61"/>
  <c r="BC12" i="61"/>
  <c r="BB12" i="61"/>
  <c r="BA12" i="61"/>
  <c r="AZ12" i="61"/>
  <c r="AY12" i="61"/>
  <c r="AX12" i="61"/>
  <c r="AW12" i="61"/>
  <c r="AV12" i="61"/>
  <c r="AU12" i="61"/>
  <c r="AT12" i="61"/>
  <c r="AS12" i="61"/>
  <c r="AR12" i="61"/>
  <c r="AQ12" i="61"/>
  <c r="AP12" i="61"/>
  <c r="AO12" i="61"/>
  <c r="AN12" i="61"/>
  <c r="BJ12" i="61" s="1"/>
  <c r="AL12" i="61"/>
  <c r="AK12" i="61"/>
  <c r="AJ12" i="61"/>
  <c r="AI12" i="61"/>
  <c r="AH12" i="61"/>
  <c r="AG12" i="61"/>
  <c r="AF12" i="61"/>
  <c r="AE12" i="61"/>
  <c r="AD12" i="61"/>
  <c r="AC12" i="61"/>
  <c r="AB12" i="61"/>
  <c r="AA12" i="61"/>
  <c r="Z12" i="61"/>
  <c r="Y12" i="61"/>
  <c r="X12" i="61"/>
  <c r="W12" i="61"/>
  <c r="V12" i="61"/>
  <c r="U12" i="61"/>
  <c r="T12" i="61"/>
  <c r="S12" i="61"/>
  <c r="R12" i="61"/>
  <c r="Q12" i="61"/>
  <c r="AM12" i="61" s="1"/>
  <c r="N12" i="61"/>
  <c r="IQ11" i="61"/>
  <c r="IP11" i="61"/>
  <c r="IO11" i="61"/>
  <c r="IN11" i="61"/>
  <c r="IM11" i="61"/>
  <c r="IL11" i="61"/>
  <c r="IK11" i="61"/>
  <c r="IJ11" i="61"/>
  <c r="II11" i="61"/>
  <c r="IH11" i="61"/>
  <c r="IG11" i="61"/>
  <c r="IF11" i="61"/>
  <c r="IE11" i="61"/>
  <c r="ID11" i="61"/>
  <c r="IC11" i="61"/>
  <c r="IB11" i="61"/>
  <c r="IA11" i="61"/>
  <c r="HZ11" i="61"/>
  <c r="HY11" i="61"/>
  <c r="HX11" i="61"/>
  <c r="HW11" i="61"/>
  <c r="HV11" i="61"/>
  <c r="IR11" i="61" s="1"/>
  <c r="HT11" i="61"/>
  <c r="HS11" i="61"/>
  <c r="HR11" i="61"/>
  <c r="HQ11" i="61"/>
  <c r="HP11" i="61"/>
  <c r="HO11" i="61"/>
  <c r="HN11" i="61"/>
  <c r="HM11" i="61"/>
  <c r="HL11" i="61"/>
  <c r="HK11" i="61"/>
  <c r="HJ11" i="61"/>
  <c r="HI11" i="61"/>
  <c r="HH11" i="61"/>
  <c r="HG11" i="61"/>
  <c r="HF11" i="61"/>
  <c r="HE11" i="61"/>
  <c r="HD11" i="61"/>
  <c r="HC11" i="61"/>
  <c r="HB11" i="61"/>
  <c r="HA11" i="61"/>
  <c r="GZ11" i="61"/>
  <c r="GY11" i="61"/>
  <c r="HU11" i="61" s="1"/>
  <c r="GW11" i="61"/>
  <c r="GV11" i="61"/>
  <c r="GU11" i="61"/>
  <c r="GT11" i="61"/>
  <c r="GS11" i="61"/>
  <c r="GR11" i="61"/>
  <c r="GQ11" i="61"/>
  <c r="GP11" i="61"/>
  <c r="GO11" i="61"/>
  <c r="GN11" i="61"/>
  <c r="GM11" i="61"/>
  <c r="GL11" i="61"/>
  <c r="GK11" i="61"/>
  <c r="GJ11" i="61"/>
  <c r="GI11" i="61"/>
  <c r="GH11" i="61"/>
  <c r="GG11" i="61"/>
  <c r="GF11" i="61"/>
  <c r="GE11" i="61"/>
  <c r="GD11" i="61"/>
  <c r="GC11" i="61"/>
  <c r="GB11" i="61"/>
  <c r="GX11" i="61" s="1"/>
  <c r="FZ11" i="61"/>
  <c r="FY11" i="61"/>
  <c r="FX11" i="61"/>
  <c r="FW11" i="61"/>
  <c r="FV11" i="61"/>
  <c r="FU11" i="61"/>
  <c r="FT11" i="61"/>
  <c r="FS11" i="61"/>
  <c r="FR11" i="61"/>
  <c r="FQ11" i="61"/>
  <c r="FP11" i="61"/>
  <c r="FO11" i="61"/>
  <c r="FN11" i="61"/>
  <c r="FM11" i="61"/>
  <c r="FL11" i="61"/>
  <c r="FK11" i="61"/>
  <c r="FJ11" i="61"/>
  <c r="FI11" i="61"/>
  <c r="FH11" i="61"/>
  <c r="FG11" i="61"/>
  <c r="FF11" i="61"/>
  <c r="FE11" i="61"/>
  <c r="GA11" i="61" s="1"/>
  <c r="EU11" i="61"/>
  <c r="ET11" i="61"/>
  <c r="EW11" i="61" s="1"/>
  <c r="EZ11" i="61" s="1"/>
  <c r="EQ11" i="61"/>
  <c r="EP11" i="61"/>
  <c r="EO11" i="61"/>
  <c r="EN11" i="61"/>
  <c r="EM11" i="61"/>
  <c r="EL11" i="61"/>
  <c r="EK11" i="61"/>
  <c r="EJ11" i="61"/>
  <c r="EI11" i="61"/>
  <c r="EH11" i="61"/>
  <c r="EG11" i="61"/>
  <c r="EF11" i="61"/>
  <c r="EE11" i="61"/>
  <c r="ED11" i="61"/>
  <c r="EC11" i="61"/>
  <c r="EB11" i="61"/>
  <c r="EA11" i="61"/>
  <c r="DZ11" i="61"/>
  <c r="DY11" i="61"/>
  <c r="DX11" i="61"/>
  <c r="DW11" i="61"/>
  <c r="DV11" i="61"/>
  <c r="DU11" i="61"/>
  <c r="DT11" i="61"/>
  <c r="DS11" i="61"/>
  <c r="DR11" i="61"/>
  <c r="DQ11" i="61"/>
  <c r="DP11" i="61"/>
  <c r="DO11" i="61"/>
  <c r="DN11" i="61"/>
  <c r="DM11" i="61"/>
  <c r="DL11" i="61"/>
  <c r="DK11" i="61"/>
  <c r="DJ11" i="61"/>
  <c r="DI11" i="61"/>
  <c r="DH11" i="61"/>
  <c r="DG11" i="61"/>
  <c r="DF11" i="61"/>
  <c r="DE11" i="61"/>
  <c r="DD11" i="61"/>
  <c r="DC11" i="61"/>
  <c r="DB11" i="61"/>
  <c r="ER11" i="61" s="1"/>
  <c r="CZ11" i="61"/>
  <c r="CY11" i="61"/>
  <c r="CX11" i="61"/>
  <c r="CW11" i="61"/>
  <c r="CV11" i="61"/>
  <c r="CU11" i="61"/>
  <c r="CT11" i="61"/>
  <c r="CS11" i="61"/>
  <c r="CR11" i="61"/>
  <c r="CQ11" i="61"/>
  <c r="CP11" i="61"/>
  <c r="CO11" i="61"/>
  <c r="CN11" i="61"/>
  <c r="CM11" i="61"/>
  <c r="CL11" i="61"/>
  <c r="CK11" i="61"/>
  <c r="CJ11" i="61"/>
  <c r="CI11" i="61"/>
  <c r="CH11" i="61"/>
  <c r="CG11" i="61"/>
  <c r="CF11" i="61"/>
  <c r="CE11" i="61"/>
  <c r="CD11" i="61"/>
  <c r="CC11" i="61"/>
  <c r="CB11" i="61"/>
  <c r="CA11" i="61"/>
  <c r="BZ11" i="61"/>
  <c r="BY11" i="61"/>
  <c r="BX11" i="61"/>
  <c r="BW11" i="61"/>
  <c r="BV11" i="61"/>
  <c r="BU11" i="61"/>
  <c r="BT11" i="61"/>
  <c r="BS11" i="61"/>
  <c r="BR11" i="61"/>
  <c r="BQ11" i="61"/>
  <c r="BP11" i="61"/>
  <c r="BO11" i="61"/>
  <c r="BN11" i="61"/>
  <c r="BM11" i="61"/>
  <c r="BL11" i="61"/>
  <c r="BK11" i="61"/>
  <c r="DA11" i="61" s="1"/>
  <c r="BI11" i="61"/>
  <c r="BH11" i="61"/>
  <c r="BG11" i="61"/>
  <c r="BF11" i="61"/>
  <c r="BE11" i="61"/>
  <c r="BD11" i="61"/>
  <c r="BC11" i="61"/>
  <c r="BB11" i="61"/>
  <c r="BA11" i="61"/>
  <c r="AZ11" i="61"/>
  <c r="AY11" i="61"/>
  <c r="AX11" i="61"/>
  <c r="AW11" i="61"/>
  <c r="AV11" i="61"/>
  <c r="AU11" i="61"/>
  <c r="AT11" i="61"/>
  <c r="AS11" i="61"/>
  <c r="AR11" i="61"/>
  <c r="AQ11" i="61"/>
  <c r="AP11" i="61"/>
  <c r="AO11" i="61"/>
  <c r="AN11" i="61"/>
  <c r="BJ11" i="61" s="1"/>
  <c r="AL11" i="61"/>
  <c r="AK11" i="61"/>
  <c r="AJ11" i="61"/>
  <c r="AI11" i="61"/>
  <c r="AH11" i="61"/>
  <c r="AG11" i="61"/>
  <c r="AF11" i="61"/>
  <c r="AE11" i="61"/>
  <c r="AD11" i="61"/>
  <c r="AC11" i="61"/>
  <c r="AB11" i="61"/>
  <c r="AA11" i="61"/>
  <c r="Z11" i="61"/>
  <c r="Y11" i="61"/>
  <c r="X11" i="61"/>
  <c r="W11" i="61"/>
  <c r="V11" i="61"/>
  <c r="U11" i="61"/>
  <c r="T11" i="61"/>
  <c r="S11" i="61"/>
  <c r="R11" i="61"/>
  <c r="Q11" i="61"/>
  <c r="AM11" i="61" s="1"/>
  <c r="N11" i="61"/>
  <c r="EX11" i="61"/>
  <c r="IS16" i="60"/>
  <c r="IR16" i="60"/>
  <c r="IQ16" i="60"/>
  <c r="IP16" i="60"/>
  <c r="IO16" i="60"/>
  <c r="IN16" i="60"/>
  <c r="IM16" i="60"/>
  <c r="IL16" i="60"/>
  <c r="IK16" i="60"/>
  <c r="IJ16" i="60"/>
  <c r="II16" i="60"/>
  <c r="IH16" i="60"/>
  <c r="IG16" i="60"/>
  <c r="IF16" i="60"/>
  <c r="IE16" i="60"/>
  <c r="ID16" i="60"/>
  <c r="IC16" i="60"/>
  <c r="IB16" i="60"/>
  <c r="IA16" i="60"/>
  <c r="HZ16" i="60"/>
  <c r="HY16" i="60"/>
  <c r="HX16" i="60"/>
  <c r="IT16" i="60" s="1"/>
  <c r="HV16" i="60"/>
  <c r="HU16" i="60"/>
  <c r="HT16" i="60"/>
  <c r="HS16" i="60"/>
  <c r="HR16" i="60"/>
  <c r="HQ16" i="60"/>
  <c r="HP16" i="60"/>
  <c r="HO16" i="60"/>
  <c r="HN16" i="60"/>
  <c r="HM16" i="60"/>
  <c r="HL16" i="60"/>
  <c r="HK16" i="60"/>
  <c r="HJ16" i="60"/>
  <c r="HI16" i="60"/>
  <c r="HH16" i="60"/>
  <c r="HG16" i="60"/>
  <c r="HF16" i="60"/>
  <c r="HE16" i="60"/>
  <c r="HD16" i="60"/>
  <c r="HC16" i="60"/>
  <c r="HB16" i="60"/>
  <c r="HA16" i="60"/>
  <c r="HW16" i="60" s="1"/>
  <c r="GY16" i="60"/>
  <c r="GX16" i="60"/>
  <c r="GW16" i="60"/>
  <c r="GV16" i="60"/>
  <c r="GU16" i="60"/>
  <c r="GT16" i="60"/>
  <c r="GS16" i="60"/>
  <c r="GR16" i="60"/>
  <c r="GQ16" i="60"/>
  <c r="GP16" i="60"/>
  <c r="GO16" i="60"/>
  <c r="GN16" i="60"/>
  <c r="GM16" i="60"/>
  <c r="GL16" i="60"/>
  <c r="GK16" i="60"/>
  <c r="GJ16" i="60"/>
  <c r="GI16" i="60"/>
  <c r="GH16" i="60"/>
  <c r="GG16" i="60"/>
  <c r="GF16" i="60"/>
  <c r="GE16" i="60"/>
  <c r="GD16" i="60"/>
  <c r="GZ16" i="60" s="1"/>
  <c r="GB16" i="60"/>
  <c r="GA16" i="60"/>
  <c r="FZ16" i="60"/>
  <c r="FY16" i="60"/>
  <c r="FX16" i="60"/>
  <c r="FW16" i="60"/>
  <c r="FV16" i="60"/>
  <c r="FU16" i="60"/>
  <c r="FT16" i="60"/>
  <c r="FS16" i="60"/>
  <c r="FR16" i="60"/>
  <c r="FQ16" i="60"/>
  <c r="FP16" i="60"/>
  <c r="FO16" i="60"/>
  <c r="FN16" i="60"/>
  <c r="FM16" i="60"/>
  <c r="FL16" i="60"/>
  <c r="FK16" i="60"/>
  <c r="FJ16" i="60"/>
  <c r="FI16" i="60"/>
  <c r="FH16" i="60"/>
  <c r="FG16" i="60"/>
  <c r="GC16" i="60" s="1"/>
  <c r="EW16" i="60"/>
  <c r="EV16" i="60"/>
  <c r="EY16" i="60" s="1"/>
  <c r="FB16" i="60" s="1"/>
  <c r="ES16" i="60"/>
  <c r="ER16" i="60"/>
  <c r="EQ16" i="60"/>
  <c r="EP16" i="60"/>
  <c r="EO16" i="60"/>
  <c r="EN16" i="60"/>
  <c r="EM16" i="60"/>
  <c r="EL16" i="60"/>
  <c r="EK16" i="60"/>
  <c r="EJ16" i="60"/>
  <c r="EI16" i="60"/>
  <c r="EH16" i="60"/>
  <c r="EG16" i="60"/>
  <c r="EF16" i="60"/>
  <c r="EE16" i="60"/>
  <c r="ED16" i="60"/>
  <c r="EC16" i="60"/>
  <c r="EB16" i="60"/>
  <c r="EA16" i="60"/>
  <c r="DZ16" i="60"/>
  <c r="DY16" i="60"/>
  <c r="DX16" i="60"/>
  <c r="DW16" i="60"/>
  <c r="DV16" i="60"/>
  <c r="DU16" i="60"/>
  <c r="DT16" i="60"/>
  <c r="DS16" i="60"/>
  <c r="DR16" i="60"/>
  <c r="DQ16" i="60"/>
  <c r="DP16" i="60"/>
  <c r="DO16" i="60"/>
  <c r="DN16" i="60"/>
  <c r="DM16" i="60"/>
  <c r="DL16" i="60"/>
  <c r="DK16" i="60"/>
  <c r="DJ16" i="60"/>
  <c r="DI16" i="60"/>
  <c r="DH16" i="60"/>
  <c r="DG16" i="60"/>
  <c r="DF16" i="60"/>
  <c r="DE16" i="60"/>
  <c r="DD16" i="60"/>
  <c r="ET16" i="60" s="1"/>
  <c r="DB16" i="60"/>
  <c r="DA16" i="60"/>
  <c r="CZ16" i="60"/>
  <c r="CY16" i="60"/>
  <c r="CX16" i="60"/>
  <c r="CW16" i="60"/>
  <c r="CV16" i="60"/>
  <c r="CU16" i="60"/>
  <c r="CT16" i="60"/>
  <c r="CS16" i="60"/>
  <c r="CR16" i="60"/>
  <c r="CQ16" i="60"/>
  <c r="CP16" i="60"/>
  <c r="CO16" i="60"/>
  <c r="CN16" i="60"/>
  <c r="CM16" i="60"/>
  <c r="CL16" i="60"/>
  <c r="CK16" i="60"/>
  <c r="CJ16" i="60"/>
  <c r="CI16" i="60"/>
  <c r="CH16" i="60"/>
  <c r="CG16" i="60"/>
  <c r="CF16" i="60"/>
  <c r="CE16" i="60"/>
  <c r="CD16" i="60"/>
  <c r="CC16" i="60"/>
  <c r="CB16" i="60"/>
  <c r="CA16" i="60"/>
  <c r="BZ16" i="60"/>
  <c r="BY16" i="60"/>
  <c r="BX16" i="60"/>
  <c r="BW16" i="60"/>
  <c r="BV16" i="60"/>
  <c r="BU16" i="60"/>
  <c r="BT16" i="60"/>
  <c r="BS16" i="60"/>
  <c r="BR16" i="60"/>
  <c r="BQ16" i="60"/>
  <c r="BP16" i="60"/>
  <c r="BO16" i="60"/>
  <c r="BN16" i="60"/>
  <c r="BM16" i="60"/>
  <c r="DC16" i="60" s="1"/>
  <c r="BK16" i="60"/>
  <c r="BJ16" i="60"/>
  <c r="BI16" i="60"/>
  <c r="BH16" i="60"/>
  <c r="BG16" i="60"/>
  <c r="BF16" i="60"/>
  <c r="BE16" i="60"/>
  <c r="BD16" i="60"/>
  <c r="BC16" i="60"/>
  <c r="BB16" i="60"/>
  <c r="BA16" i="60"/>
  <c r="AZ16" i="60"/>
  <c r="AY16" i="60"/>
  <c r="AX16" i="60"/>
  <c r="AW16" i="60"/>
  <c r="AV16" i="60"/>
  <c r="AU16" i="60"/>
  <c r="AT16" i="60"/>
  <c r="AS16" i="60"/>
  <c r="AR16" i="60"/>
  <c r="AQ16" i="60"/>
  <c r="AP16" i="60"/>
  <c r="BL16" i="60" s="1"/>
  <c r="AN16" i="60"/>
  <c r="AM16" i="60"/>
  <c r="AL16" i="60"/>
  <c r="AK16" i="60"/>
  <c r="AJ16" i="60"/>
  <c r="AI16" i="60"/>
  <c r="AH16" i="60"/>
  <c r="AG16" i="60"/>
  <c r="AF16" i="60"/>
  <c r="AE16" i="60"/>
  <c r="AD16" i="60"/>
  <c r="AC16" i="60"/>
  <c r="AB16" i="60"/>
  <c r="AA16" i="60"/>
  <c r="Z16" i="60"/>
  <c r="Y16" i="60"/>
  <c r="X16" i="60"/>
  <c r="W16" i="60"/>
  <c r="V16" i="60"/>
  <c r="U16" i="60"/>
  <c r="T16" i="60"/>
  <c r="S16" i="60"/>
  <c r="AO16" i="60" s="1"/>
  <c r="P16" i="60"/>
  <c r="IS15" i="60"/>
  <c r="IR15" i="60"/>
  <c r="IQ15" i="60"/>
  <c r="IP15" i="60"/>
  <c r="IO15" i="60"/>
  <c r="IN15" i="60"/>
  <c r="IM15" i="60"/>
  <c r="IL15" i="60"/>
  <c r="IK15" i="60"/>
  <c r="IJ15" i="60"/>
  <c r="II15" i="60"/>
  <c r="IH15" i="60"/>
  <c r="IG15" i="60"/>
  <c r="IF15" i="60"/>
  <c r="IE15" i="60"/>
  <c r="ID15" i="60"/>
  <c r="IC15" i="60"/>
  <c r="IB15" i="60"/>
  <c r="IA15" i="60"/>
  <c r="HZ15" i="60"/>
  <c r="HY15" i="60"/>
  <c r="HX15" i="60"/>
  <c r="IT15" i="60" s="1"/>
  <c r="HV15" i="60"/>
  <c r="HU15" i="60"/>
  <c r="HT15" i="60"/>
  <c r="HS15" i="60"/>
  <c r="HR15" i="60"/>
  <c r="HQ15" i="60"/>
  <c r="HP15" i="60"/>
  <c r="HO15" i="60"/>
  <c r="HN15" i="60"/>
  <c r="HM15" i="60"/>
  <c r="HL15" i="60"/>
  <c r="HK15" i="60"/>
  <c r="HJ15" i="60"/>
  <c r="HI15" i="60"/>
  <c r="HH15" i="60"/>
  <c r="HG15" i="60"/>
  <c r="HF15" i="60"/>
  <c r="HE15" i="60"/>
  <c r="HD15" i="60"/>
  <c r="HC15" i="60"/>
  <c r="HB15" i="60"/>
  <c r="HA15" i="60"/>
  <c r="HW15" i="60" s="1"/>
  <c r="GY15" i="60"/>
  <c r="GX15" i="60"/>
  <c r="GW15" i="60"/>
  <c r="GV15" i="60"/>
  <c r="GU15" i="60"/>
  <c r="GT15" i="60"/>
  <c r="GS15" i="60"/>
  <c r="GR15" i="60"/>
  <c r="GQ15" i="60"/>
  <c r="GP15" i="60"/>
  <c r="GO15" i="60"/>
  <c r="GN15" i="60"/>
  <c r="GM15" i="60"/>
  <c r="GL15" i="60"/>
  <c r="GK15" i="60"/>
  <c r="GJ15" i="60"/>
  <c r="GI15" i="60"/>
  <c r="GH15" i="60"/>
  <c r="GG15" i="60"/>
  <c r="GF15" i="60"/>
  <c r="GE15" i="60"/>
  <c r="GD15" i="60"/>
  <c r="GZ15" i="60" s="1"/>
  <c r="GB15" i="60"/>
  <c r="GA15" i="60"/>
  <c r="FZ15" i="60"/>
  <c r="FY15" i="60"/>
  <c r="FX15" i="60"/>
  <c r="FW15" i="60"/>
  <c r="FV15" i="60"/>
  <c r="FU15" i="60"/>
  <c r="FT15" i="60"/>
  <c r="FS15" i="60"/>
  <c r="FR15" i="60"/>
  <c r="FQ15" i="60"/>
  <c r="FP15" i="60"/>
  <c r="FO15" i="60"/>
  <c r="FN15" i="60"/>
  <c r="FM15" i="60"/>
  <c r="FL15" i="60"/>
  <c r="FK15" i="60"/>
  <c r="FJ15" i="60"/>
  <c r="FI15" i="60"/>
  <c r="FH15" i="60"/>
  <c r="FG15" i="60"/>
  <c r="GC15" i="60" s="1"/>
  <c r="EW15" i="60"/>
  <c r="EV15" i="60"/>
  <c r="EY15" i="60" s="1"/>
  <c r="FB15" i="60" s="1"/>
  <c r="ES15" i="60"/>
  <c r="ER15" i="60"/>
  <c r="EQ15" i="60"/>
  <c r="EP15" i="60"/>
  <c r="EO15" i="60"/>
  <c r="EN15" i="60"/>
  <c r="EM15" i="60"/>
  <c r="EL15" i="60"/>
  <c r="EK15" i="60"/>
  <c r="EJ15" i="60"/>
  <c r="EI15" i="60"/>
  <c r="EH15" i="60"/>
  <c r="EG15" i="60"/>
  <c r="EF15" i="60"/>
  <c r="EE15" i="60"/>
  <c r="ED15" i="60"/>
  <c r="EC15" i="60"/>
  <c r="EB15" i="60"/>
  <c r="EA15" i="60"/>
  <c r="DZ15" i="60"/>
  <c r="DY15" i="60"/>
  <c r="DX15" i="60"/>
  <c r="DW15" i="60"/>
  <c r="DV15" i="60"/>
  <c r="DU15" i="60"/>
  <c r="DT15" i="60"/>
  <c r="DS15" i="60"/>
  <c r="DR15" i="60"/>
  <c r="DQ15" i="60"/>
  <c r="DP15" i="60"/>
  <c r="DO15" i="60"/>
  <c r="DN15" i="60"/>
  <c r="DM15" i="60"/>
  <c r="DL15" i="60"/>
  <c r="DK15" i="60"/>
  <c r="DJ15" i="60"/>
  <c r="DI15" i="60"/>
  <c r="DH15" i="60"/>
  <c r="DG15" i="60"/>
  <c r="DF15" i="60"/>
  <c r="DE15" i="60"/>
  <c r="DD15" i="60"/>
  <c r="ET15" i="60" s="1"/>
  <c r="DB15" i="60"/>
  <c r="DA15" i="60"/>
  <c r="CZ15" i="60"/>
  <c r="CY15" i="60"/>
  <c r="CX15" i="60"/>
  <c r="CW15" i="60"/>
  <c r="CV15" i="60"/>
  <c r="CU15" i="60"/>
  <c r="CT15" i="60"/>
  <c r="CS15" i="60"/>
  <c r="CR15" i="60"/>
  <c r="CQ15" i="60"/>
  <c r="CP15" i="60"/>
  <c r="CO15" i="60"/>
  <c r="CN15" i="60"/>
  <c r="CM15" i="60"/>
  <c r="CL15" i="60"/>
  <c r="CK15" i="60"/>
  <c r="CJ15" i="60"/>
  <c r="CI15" i="60"/>
  <c r="CH15" i="60"/>
  <c r="CG15" i="60"/>
  <c r="CF15" i="60"/>
  <c r="CE15" i="60"/>
  <c r="CD15" i="60"/>
  <c r="CC15" i="60"/>
  <c r="CB15" i="60"/>
  <c r="CA15" i="60"/>
  <c r="BZ15" i="60"/>
  <c r="BY15" i="60"/>
  <c r="BX15" i="60"/>
  <c r="BW15" i="60"/>
  <c r="BV15" i="60"/>
  <c r="BU15" i="60"/>
  <c r="BT15" i="60"/>
  <c r="BS15" i="60"/>
  <c r="BR15" i="60"/>
  <c r="BQ15" i="60"/>
  <c r="BP15" i="60"/>
  <c r="BO15" i="60"/>
  <c r="BN15" i="60"/>
  <c r="BM15" i="60"/>
  <c r="DC15" i="60" s="1"/>
  <c r="BK15" i="60"/>
  <c r="BJ15" i="60"/>
  <c r="BI15" i="60"/>
  <c r="BH15" i="60"/>
  <c r="BG15" i="60"/>
  <c r="BF15" i="60"/>
  <c r="BE15" i="60"/>
  <c r="BD15" i="60"/>
  <c r="BC15" i="60"/>
  <c r="BB15" i="60"/>
  <c r="BA15" i="60"/>
  <c r="AZ15" i="60"/>
  <c r="AY15" i="60"/>
  <c r="AX15" i="60"/>
  <c r="AW15" i="60"/>
  <c r="AV15" i="60"/>
  <c r="AU15" i="60"/>
  <c r="AT15" i="60"/>
  <c r="AS15" i="60"/>
  <c r="AR15" i="60"/>
  <c r="AQ15" i="60"/>
  <c r="AP15" i="60"/>
  <c r="BL15" i="60" s="1"/>
  <c r="AN15" i="60"/>
  <c r="AM15" i="60"/>
  <c r="AL15" i="60"/>
  <c r="AK15" i="60"/>
  <c r="AJ15" i="60"/>
  <c r="AI15" i="60"/>
  <c r="AH15" i="60"/>
  <c r="AG15" i="60"/>
  <c r="AF15" i="60"/>
  <c r="AE15" i="60"/>
  <c r="AD15" i="60"/>
  <c r="AC15" i="60"/>
  <c r="AB15" i="60"/>
  <c r="AA15" i="60"/>
  <c r="Z15" i="60"/>
  <c r="Y15" i="60"/>
  <c r="X15" i="60"/>
  <c r="W15" i="60"/>
  <c r="V15" i="60"/>
  <c r="U15" i="60"/>
  <c r="T15" i="60"/>
  <c r="S15" i="60"/>
  <c r="AO15" i="60" s="1"/>
  <c r="P15" i="60"/>
  <c r="IS14" i="60"/>
  <c r="IR14" i="60"/>
  <c r="IQ14" i="60"/>
  <c r="IP14" i="60"/>
  <c r="IO14" i="60"/>
  <c r="IN14" i="60"/>
  <c r="IM14" i="60"/>
  <c r="IL14" i="60"/>
  <c r="IK14" i="60"/>
  <c r="IJ14" i="60"/>
  <c r="II14" i="60"/>
  <c r="IH14" i="60"/>
  <c r="IG14" i="60"/>
  <c r="IF14" i="60"/>
  <c r="IE14" i="60"/>
  <c r="ID14" i="60"/>
  <c r="IC14" i="60"/>
  <c r="IB14" i="60"/>
  <c r="IA14" i="60"/>
  <c r="HZ14" i="60"/>
  <c r="HY14" i="60"/>
  <c r="HX14" i="60"/>
  <c r="IT14" i="60" s="1"/>
  <c r="HV14" i="60"/>
  <c r="HU14" i="60"/>
  <c r="HT14" i="60"/>
  <c r="HS14" i="60"/>
  <c r="HR14" i="60"/>
  <c r="HQ14" i="60"/>
  <c r="HP14" i="60"/>
  <c r="HO14" i="60"/>
  <c r="HN14" i="60"/>
  <c r="HM14" i="60"/>
  <c r="HL14" i="60"/>
  <c r="HK14" i="60"/>
  <c r="HJ14" i="60"/>
  <c r="HI14" i="60"/>
  <c r="HH14" i="60"/>
  <c r="HG14" i="60"/>
  <c r="HF14" i="60"/>
  <c r="HE14" i="60"/>
  <c r="HD14" i="60"/>
  <c r="HC14" i="60"/>
  <c r="HB14" i="60"/>
  <c r="HA14" i="60"/>
  <c r="HW14" i="60" s="1"/>
  <c r="GY14" i="60"/>
  <c r="GX14" i="60"/>
  <c r="GW14" i="60"/>
  <c r="GV14" i="60"/>
  <c r="GU14" i="60"/>
  <c r="GT14" i="60"/>
  <c r="GS14" i="60"/>
  <c r="GR14" i="60"/>
  <c r="GQ14" i="60"/>
  <c r="GP14" i="60"/>
  <c r="GO14" i="60"/>
  <c r="GN14" i="60"/>
  <c r="GM14" i="60"/>
  <c r="GL14" i="60"/>
  <c r="GK14" i="60"/>
  <c r="GJ14" i="60"/>
  <c r="GI14" i="60"/>
  <c r="GH14" i="60"/>
  <c r="GG14" i="60"/>
  <c r="GF14" i="60"/>
  <c r="GE14" i="60"/>
  <c r="GD14" i="60"/>
  <c r="GZ14" i="60" s="1"/>
  <c r="GB14" i="60"/>
  <c r="GA14" i="60"/>
  <c r="FZ14" i="60"/>
  <c r="FY14" i="60"/>
  <c r="FX14" i="60"/>
  <c r="FW14" i="60"/>
  <c r="FV14" i="60"/>
  <c r="FU14" i="60"/>
  <c r="FT14" i="60"/>
  <c r="FS14" i="60"/>
  <c r="FR14" i="60"/>
  <c r="FQ14" i="60"/>
  <c r="FP14" i="60"/>
  <c r="FO14" i="60"/>
  <c r="FN14" i="60"/>
  <c r="FM14" i="60"/>
  <c r="FL14" i="60"/>
  <c r="FK14" i="60"/>
  <c r="FJ14" i="60"/>
  <c r="FI14" i="60"/>
  <c r="FH14" i="60"/>
  <c r="FG14" i="60"/>
  <c r="GC14" i="60" s="1"/>
  <c r="EW14" i="60"/>
  <c r="EV14" i="60"/>
  <c r="EY14" i="60" s="1"/>
  <c r="FB14" i="60" s="1"/>
  <c r="ES14" i="60"/>
  <c r="ER14" i="60"/>
  <c r="EQ14" i="60"/>
  <c r="EP14" i="60"/>
  <c r="EO14" i="60"/>
  <c r="EN14" i="60"/>
  <c r="EM14" i="60"/>
  <c r="EL14" i="60"/>
  <c r="EK14" i="60"/>
  <c r="EJ14" i="60"/>
  <c r="EI14" i="60"/>
  <c r="EH14" i="60"/>
  <c r="EG14" i="60"/>
  <c r="EF14" i="60"/>
  <c r="EE14" i="60"/>
  <c r="ED14" i="60"/>
  <c r="EC14" i="60"/>
  <c r="EB14" i="60"/>
  <c r="EA14" i="60"/>
  <c r="DZ14" i="60"/>
  <c r="DY14" i="60"/>
  <c r="DX14" i="60"/>
  <c r="DW14" i="60"/>
  <c r="DV14" i="60"/>
  <c r="DU14" i="60"/>
  <c r="DT14" i="60"/>
  <c r="DS14" i="60"/>
  <c r="DR14" i="60"/>
  <c r="DQ14" i="60"/>
  <c r="DP14" i="60"/>
  <c r="DO14" i="60"/>
  <c r="DN14" i="60"/>
  <c r="DM14" i="60"/>
  <c r="DL14" i="60"/>
  <c r="DK14" i="60"/>
  <c r="DJ14" i="60"/>
  <c r="DI14" i="60"/>
  <c r="DH14" i="60"/>
  <c r="DG14" i="60"/>
  <c r="DF14" i="60"/>
  <c r="DE14" i="60"/>
  <c r="DD14" i="60"/>
  <c r="ET14" i="60" s="1"/>
  <c r="DB14" i="60"/>
  <c r="DA14" i="60"/>
  <c r="CZ14" i="60"/>
  <c r="CY14" i="60"/>
  <c r="CX14" i="60"/>
  <c r="CW14" i="60"/>
  <c r="CV14" i="60"/>
  <c r="CU14" i="60"/>
  <c r="CT14" i="60"/>
  <c r="CS14" i="60"/>
  <c r="CR14" i="60"/>
  <c r="CQ14" i="60"/>
  <c r="CP14" i="60"/>
  <c r="CO14" i="60"/>
  <c r="CN14" i="60"/>
  <c r="CM14" i="60"/>
  <c r="CL14" i="60"/>
  <c r="CK14" i="60"/>
  <c r="CJ14" i="60"/>
  <c r="CI14" i="60"/>
  <c r="CH14" i="60"/>
  <c r="CG14" i="60"/>
  <c r="CF14" i="60"/>
  <c r="CE14" i="60"/>
  <c r="CD14" i="60"/>
  <c r="CC14" i="60"/>
  <c r="CB14" i="60"/>
  <c r="CA14" i="60"/>
  <c r="BZ14" i="60"/>
  <c r="BY14" i="60"/>
  <c r="BX14" i="60"/>
  <c r="BW14" i="60"/>
  <c r="BV14" i="60"/>
  <c r="BU14" i="60"/>
  <c r="BT14" i="60"/>
  <c r="BS14" i="60"/>
  <c r="BR14" i="60"/>
  <c r="BQ14" i="60"/>
  <c r="BP14" i="60"/>
  <c r="BO14" i="60"/>
  <c r="BN14" i="60"/>
  <c r="BM14" i="60"/>
  <c r="DC14" i="60" s="1"/>
  <c r="BK14" i="60"/>
  <c r="BJ14" i="60"/>
  <c r="BI14" i="60"/>
  <c r="BH14" i="60"/>
  <c r="BG14" i="60"/>
  <c r="BF14" i="60"/>
  <c r="BE14" i="60"/>
  <c r="BD14" i="60"/>
  <c r="BC14" i="60"/>
  <c r="BB14" i="60"/>
  <c r="BA14" i="60"/>
  <c r="AZ14" i="60"/>
  <c r="AY14" i="60"/>
  <c r="AX14" i="60"/>
  <c r="AW14" i="60"/>
  <c r="AV14" i="60"/>
  <c r="AU14" i="60"/>
  <c r="AT14" i="60"/>
  <c r="AS14" i="60"/>
  <c r="AR14" i="60"/>
  <c r="AQ14" i="60"/>
  <c r="AP14" i="60"/>
  <c r="BL14" i="60" s="1"/>
  <c r="AN14" i="60"/>
  <c r="AM14" i="60"/>
  <c r="AL14" i="60"/>
  <c r="AK14" i="60"/>
  <c r="AJ14" i="60"/>
  <c r="AI14" i="60"/>
  <c r="AH14" i="60"/>
  <c r="AG14" i="60"/>
  <c r="AF14" i="60"/>
  <c r="AE14" i="60"/>
  <c r="AD14" i="60"/>
  <c r="AC14" i="60"/>
  <c r="AB14" i="60"/>
  <c r="AA14" i="60"/>
  <c r="Z14" i="60"/>
  <c r="Y14" i="60"/>
  <c r="X14" i="60"/>
  <c r="W14" i="60"/>
  <c r="V14" i="60"/>
  <c r="U14" i="60"/>
  <c r="T14" i="60"/>
  <c r="S14" i="60"/>
  <c r="AO14" i="60" s="1"/>
  <c r="P14" i="60"/>
  <c r="IS13" i="60"/>
  <c r="IR13" i="60"/>
  <c r="IQ13" i="60"/>
  <c r="IP13" i="60"/>
  <c r="IO13" i="60"/>
  <c r="IN13" i="60"/>
  <c r="IM13" i="60"/>
  <c r="IL13" i="60"/>
  <c r="IK13" i="60"/>
  <c r="IJ13" i="60"/>
  <c r="II13" i="60"/>
  <c r="IH13" i="60"/>
  <c r="IG13" i="60"/>
  <c r="IF13" i="60"/>
  <c r="IE13" i="60"/>
  <c r="ID13" i="60"/>
  <c r="IC13" i="60"/>
  <c r="IB13" i="60"/>
  <c r="IA13" i="60"/>
  <c r="HZ13" i="60"/>
  <c r="HY13" i="60"/>
  <c r="HX13" i="60"/>
  <c r="IT13" i="60" s="1"/>
  <c r="HV13" i="60"/>
  <c r="HU13" i="60"/>
  <c r="HT13" i="60"/>
  <c r="HS13" i="60"/>
  <c r="HR13" i="60"/>
  <c r="HQ13" i="60"/>
  <c r="HP13" i="60"/>
  <c r="HO13" i="60"/>
  <c r="HN13" i="60"/>
  <c r="HM13" i="60"/>
  <c r="HL13" i="60"/>
  <c r="HK13" i="60"/>
  <c r="HJ13" i="60"/>
  <c r="HI13" i="60"/>
  <c r="HH13" i="60"/>
  <c r="HG13" i="60"/>
  <c r="HF13" i="60"/>
  <c r="HE13" i="60"/>
  <c r="HD13" i="60"/>
  <c r="HC13" i="60"/>
  <c r="HB13" i="60"/>
  <c r="HA13" i="60"/>
  <c r="HW13" i="60" s="1"/>
  <c r="GY13" i="60"/>
  <c r="GX13" i="60"/>
  <c r="GW13" i="60"/>
  <c r="GV13" i="60"/>
  <c r="GU13" i="60"/>
  <c r="GT13" i="60"/>
  <c r="GS13" i="60"/>
  <c r="GR13" i="60"/>
  <c r="GQ13" i="60"/>
  <c r="GP13" i="60"/>
  <c r="GO13" i="60"/>
  <c r="GN13" i="60"/>
  <c r="GM13" i="60"/>
  <c r="GL13" i="60"/>
  <c r="GK13" i="60"/>
  <c r="GJ13" i="60"/>
  <c r="GI13" i="60"/>
  <c r="GH13" i="60"/>
  <c r="GG13" i="60"/>
  <c r="GF13" i="60"/>
  <c r="GE13" i="60"/>
  <c r="GD13" i="60"/>
  <c r="GZ13" i="60" s="1"/>
  <c r="GB13" i="60"/>
  <c r="GA13" i="60"/>
  <c r="FZ13" i="60"/>
  <c r="FY13" i="60"/>
  <c r="FX13" i="60"/>
  <c r="FW13" i="60"/>
  <c r="FV13" i="60"/>
  <c r="FU13" i="60"/>
  <c r="FT13" i="60"/>
  <c r="FS13" i="60"/>
  <c r="FR13" i="60"/>
  <c r="FQ13" i="60"/>
  <c r="FP13" i="60"/>
  <c r="FO13" i="60"/>
  <c r="FN13" i="60"/>
  <c r="FM13" i="60"/>
  <c r="FL13" i="60"/>
  <c r="FK13" i="60"/>
  <c r="FJ13" i="60"/>
  <c r="FI13" i="60"/>
  <c r="FH13" i="60"/>
  <c r="FG13" i="60"/>
  <c r="GC13" i="60" s="1"/>
  <c r="EW13" i="60"/>
  <c r="EV13" i="60"/>
  <c r="EY13" i="60" s="1"/>
  <c r="FB13" i="60" s="1"/>
  <c r="ES13" i="60"/>
  <c r="ER13" i="60"/>
  <c r="EQ13" i="60"/>
  <c r="EP13" i="60"/>
  <c r="EO13" i="60"/>
  <c r="EN13" i="60"/>
  <c r="EM13" i="60"/>
  <c r="EL13" i="60"/>
  <c r="EK13" i="60"/>
  <c r="EJ13" i="60"/>
  <c r="EI13" i="60"/>
  <c r="EH13" i="60"/>
  <c r="EG13" i="60"/>
  <c r="EF13" i="60"/>
  <c r="EE13" i="60"/>
  <c r="ED13" i="60"/>
  <c r="EC13" i="60"/>
  <c r="EB13" i="60"/>
  <c r="EA13" i="60"/>
  <c r="DZ13" i="60"/>
  <c r="DY13" i="60"/>
  <c r="DX13" i="60"/>
  <c r="DW13" i="60"/>
  <c r="DV13" i="60"/>
  <c r="DU13" i="60"/>
  <c r="DT13" i="60"/>
  <c r="DS13" i="60"/>
  <c r="DR13" i="60"/>
  <c r="DQ13" i="60"/>
  <c r="DP13" i="60"/>
  <c r="DO13" i="60"/>
  <c r="DN13" i="60"/>
  <c r="DM13" i="60"/>
  <c r="DL13" i="60"/>
  <c r="DK13" i="60"/>
  <c r="DJ13" i="60"/>
  <c r="DI13" i="60"/>
  <c r="DH13" i="60"/>
  <c r="DG13" i="60"/>
  <c r="DF13" i="60"/>
  <c r="DE13" i="60"/>
  <c r="DD13" i="60"/>
  <c r="ET13" i="60" s="1"/>
  <c r="DB13" i="60"/>
  <c r="DA13" i="60"/>
  <c r="CZ13" i="60"/>
  <c r="CY13" i="60"/>
  <c r="CX13" i="60"/>
  <c r="CW13" i="60"/>
  <c r="CV13" i="60"/>
  <c r="CU13" i="60"/>
  <c r="CT13" i="60"/>
  <c r="CS13" i="60"/>
  <c r="CR13" i="60"/>
  <c r="CQ13" i="60"/>
  <c r="CP13" i="60"/>
  <c r="CO13" i="60"/>
  <c r="CN13" i="60"/>
  <c r="CM13" i="60"/>
  <c r="CL13" i="60"/>
  <c r="CK13" i="60"/>
  <c r="CJ13" i="60"/>
  <c r="CI13" i="60"/>
  <c r="CH13" i="60"/>
  <c r="CG13" i="60"/>
  <c r="CF13" i="60"/>
  <c r="CE13" i="60"/>
  <c r="CD13" i="60"/>
  <c r="CC13" i="60"/>
  <c r="CB13" i="60"/>
  <c r="CA13" i="60"/>
  <c r="BZ13" i="60"/>
  <c r="BY13" i="60"/>
  <c r="BX13" i="60"/>
  <c r="BW13" i="60"/>
  <c r="BV13" i="60"/>
  <c r="BU13" i="60"/>
  <c r="BT13" i="60"/>
  <c r="BS13" i="60"/>
  <c r="BR13" i="60"/>
  <c r="BQ13" i="60"/>
  <c r="BP13" i="60"/>
  <c r="BO13" i="60"/>
  <c r="BN13" i="60"/>
  <c r="BM13" i="60"/>
  <c r="DC13" i="60" s="1"/>
  <c r="BK13" i="60"/>
  <c r="BJ13" i="60"/>
  <c r="BI13" i="60"/>
  <c r="BH13" i="60"/>
  <c r="BG13" i="60"/>
  <c r="BF13" i="60"/>
  <c r="BE13" i="60"/>
  <c r="BD13" i="60"/>
  <c r="BC13" i="60"/>
  <c r="BB13" i="60"/>
  <c r="BA13" i="60"/>
  <c r="AZ13" i="60"/>
  <c r="AY13" i="60"/>
  <c r="AX13" i="60"/>
  <c r="AW13" i="60"/>
  <c r="AV13" i="60"/>
  <c r="AU13" i="60"/>
  <c r="AT13" i="60"/>
  <c r="AS13" i="60"/>
  <c r="AR13" i="60"/>
  <c r="AQ13" i="60"/>
  <c r="AP13" i="60"/>
  <c r="BL13" i="60" s="1"/>
  <c r="AN13" i="60"/>
  <c r="AM13" i="60"/>
  <c r="AL13" i="60"/>
  <c r="AK13" i="60"/>
  <c r="AJ13" i="60"/>
  <c r="AI13" i="60"/>
  <c r="AH13" i="60"/>
  <c r="AG13" i="60"/>
  <c r="AF13" i="60"/>
  <c r="AE13" i="60"/>
  <c r="AD13" i="60"/>
  <c r="AC13" i="60"/>
  <c r="AB13" i="60"/>
  <c r="AA13" i="60"/>
  <c r="Z13" i="60"/>
  <c r="Y13" i="60"/>
  <c r="X13" i="60"/>
  <c r="W13" i="60"/>
  <c r="V13" i="60"/>
  <c r="U13" i="60"/>
  <c r="T13" i="60"/>
  <c r="S13" i="60"/>
  <c r="AO13" i="60" s="1"/>
  <c r="P13" i="60"/>
  <c r="EZ13" i="60"/>
  <c r="IS12" i="60"/>
  <c r="IR12" i="60"/>
  <c r="IQ12" i="60"/>
  <c r="IP12" i="60"/>
  <c r="IO12" i="60"/>
  <c r="IN12" i="60"/>
  <c r="IM12" i="60"/>
  <c r="IL12" i="60"/>
  <c r="IK12" i="60"/>
  <c r="IJ12" i="60"/>
  <c r="II12" i="60"/>
  <c r="IH12" i="60"/>
  <c r="IG12" i="60"/>
  <c r="IF12" i="60"/>
  <c r="IE12" i="60"/>
  <c r="ID12" i="60"/>
  <c r="IC12" i="60"/>
  <c r="IB12" i="60"/>
  <c r="IA12" i="60"/>
  <c r="HZ12" i="60"/>
  <c r="HY12" i="60"/>
  <c r="HX12" i="60"/>
  <c r="IT12" i="60" s="1"/>
  <c r="HV12" i="60"/>
  <c r="HU12" i="60"/>
  <c r="HT12" i="60"/>
  <c r="HS12" i="60"/>
  <c r="HR12" i="60"/>
  <c r="HQ12" i="60"/>
  <c r="HP12" i="60"/>
  <c r="HO12" i="60"/>
  <c r="HN12" i="60"/>
  <c r="HM12" i="60"/>
  <c r="HL12" i="60"/>
  <c r="HK12" i="60"/>
  <c r="HJ12" i="60"/>
  <c r="HI12" i="60"/>
  <c r="HH12" i="60"/>
  <c r="HG12" i="60"/>
  <c r="HF12" i="60"/>
  <c r="HE12" i="60"/>
  <c r="HD12" i="60"/>
  <c r="HC12" i="60"/>
  <c r="HB12" i="60"/>
  <c r="HA12" i="60"/>
  <c r="HW12" i="60" s="1"/>
  <c r="GY12" i="60"/>
  <c r="GX12" i="60"/>
  <c r="GW12" i="60"/>
  <c r="GV12" i="60"/>
  <c r="GU12" i="60"/>
  <c r="GT12" i="60"/>
  <c r="GS12" i="60"/>
  <c r="GR12" i="60"/>
  <c r="GQ12" i="60"/>
  <c r="GP12" i="60"/>
  <c r="GO12" i="60"/>
  <c r="GN12" i="60"/>
  <c r="GM12" i="60"/>
  <c r="GL12" i="60"/>
  <c r="GK12" i="60"/>
  <c r="GJ12" i="60"/>
  <c r="GI12" i="60"/>
  <c r="GH12" i="60"/>
  <c r="GG12" i="60"/>
  <c r="GF12" i="60"/>
  <c r="GE12" i="60"/>
  <c r="GD12" i="60"/>
  <c r="GZ12" i="60" s="1"/>
  <c r="GB12" i="60"/>
  <c r="GA12" i="60"/>
  <c r="FZ12" i="60"/>
  <c r="FY12" i="60"/>
  <c r="FX12" i="60"/>
  <c r="FW12" i="60"/>
  <c r="FV12" i="60"/>
  <c r="FU12" i="60"/>
  <c r="FT12" i="60"/>
  <c r="FS12" i="60"/>
  <c r="FR12" i="60"/>
  <c r="FQ12" i="60"/>
  <c r="FP12" i="60"/>
  <c r="FO12" i="60"/>
  <c r="FN12" i="60"/>
  <c r="FM12" i="60"/>
  <c r="FL12" i="60"/>
  <c r="FK12" i="60"/>
  <c r="FJ12" i="60"/>
  <c r="FI12" i="60"/>
  <c r="FH12" i="60"/>
  <c r="FG12" i="60"/>
  <c r="GC12" i="60" s="1"/>
  <c r="EW12" i="60"/>
  <c r="EV12" i="60"/>
  <c r="EY12" i="60" s="1"/>
  <c r="FB12" i="60" s="1"/>
  <c r="ES12" i="60"/>
  <c r="ER12" i="60"/>
  <c r="EQ12" i="60"/>
  <c r="EP12" i="60"/>
  <c r="EO12" i="60"/>
  <c r="EN12" i="60"/>
  <c r="EM12" i="60"/>
  <c r="EL12" i="60"/>
  <c r="EK12" i="60"/>
  <c r="EJ12" i="60"/>
  <c r="EI12" i="60"/>
  <c r="EH12" i="60"/>
  <c r="EG12" i="60"/>
  <c r="EF12" i="60"/>
  <c r="EE12" i="60"/>
  <c r="ED12" i="60"/>
  <c r="EC12" i="60"/>
  <c r="EB12" i="60"/>
  <c r="EA12" i="60"/>
  <c r="DZ12" i="60"/>
  <c r="DY12" i="60"/>
  <c r="DX12" i="60"/>
  <c r="DW12" i="60"/>
  <c r="DV12" i="60"/>
  <c r="DU12" i="60"/>
  <c r="DT12" i="60"/>
  <c r="DS12" i="60"/>
  <c r="DR12" i="60"/>
  <c r="DQ12" i="60"/>
  <c r="DP12" i="60"/>
  <c r="DO12" i="60"/>
  <c r="DN12" i="60"/>
  <c r="DM12" i="60"/>
  <c r="DL12" i="60"/>
  <c r="DK12" i="60"/>
  <c r="DJ12" i="60"/>
  <c r="DI12" i="60"/>
  <c r="DH12" i="60"/>
  <c r="DG12" i="60"/>
  <c r="DF12" i="60"/>
  <c r="DE12" i="60"/>
  <c r="DD12" i="60"/>
  <c r="ET12" i="60" s="1"/>
  <c r="DB12" i="60"/>
  <c r="DA12" i="60"/>
  <c r="CZ12" i="60"/>
  <c r="CY12" i="60"/>
  <c r="CX12" i="60"/>
  <c r="CW12" i="60"/>
  <c r="CV12" i="60"/>
  <c r="CU12" i="60"/>
  <c r="CT12" i="60"/>
  <c r="CS12" i="60"/>
  <c r="CR12" i="60"/>
  <c r="CQ12" i="60"/>
  <c r="CP12" i="60"/>
  <c r="CO12" i="60"/>
  <c r="CN12" i="60"/>
  <c r="CM12" i="60"/>
  <c r="CL12" i="60"/>
  <c r="CK12" i="60"/>
  <c r="CJ12" i="60"/>
  <c r="CI12" i="60"/>
  <c r="CH12" i="60"/>
  <c r="CG12" i="60"/>
  <c r="CF12" i="60"/>
  <c r="CE12" i="60"/>
  <c r="CD12" i="60"/>
  <c r="CC12" i="60"/>
  <c r="CB12" i="60"/>
  <c r="CA12" i="60"/>
  <c r="BZ12" i="60"/>
  <c r="BY12" i="60"/>
  <c r="BX12" i="60"/>
  <c r="BW12" i="60"/>
  <c r="BV12" i="60"/>
  <c r="BU12" i="60"/>
  <c r="BT12" i="60"/>
  <c r="BS12" i="60"/>
  <c r="BR12" i="60"/>
  <c r="BQ12" i="60"/>
  <c r="BP12" i="60"/>
  <c r="BO12" i="60"/>
  <c r="BN12" i="60"/>
  <c r="BM12" i="60"/>
  <c r="DC12" i="60" s="1"/>
  <c r="BK12" i="60"/>
  <c r="BJ12" i="60"/>
  <c r="BI12" i="60"/>
  <c r="BH12" i="60"/>
  <c r="BG12" i="60"/>
  <c r="BF12" i="60"/>
  <c r="BE12" i="60"/>
  <c r="BD12" i="60"/>
  <c r="BC12" i="60"/>
  <c r="BB12" i="60"/>
  <c r="BA12" i="60"/>
  <c r="AZ12" i="60"/>
  <c r="AY12" i="60"/>
  <c r="AX12" i="60"/>
  <c r="AW12" i="60"/>
  <c r="AV12" i="60"/>
  <c r="AU12" i="60"/>
  <c r="AT12" i="60"/>
  <c r="AS12" i="60"/>
  <c r="AR12" i="60"/>
  <c r="AQ12" i="60"/>
  <c r="AP12" i="60"/>
  <c r="BL12" i="60" s="1"/>
  <c r="AN12" i="60"/>
  <c r="AM12" i="60"/>
  <c r="AL12" i="60"/>
  <c r="AK12" i="60"/>
  <c r="AJ12" i="60"/>
  <c r="AI12" i="60"/>
  <c r="AH12" i="60"/>
  <c r="AG12" i="60"/>
  <c r="AF12" i="60"/>
  <c r="AE12" i="60"/>
  <c r="AD12" i="60"/>
  <c r="AC12" i="60"/>
  <c r="AB12" i="60"/>
  <c r="AA12" i="60"/>
  <c r="Z12" i="60"/>
  <c r="Y12" i="60"/>
  <c r="X12" i="60"/>
  <c r="W12" i="60"/>
  <c r="V12" i="60"/>
  <c r="U12" i="60"/>
  <c r="T12" i="60"/>
  <c r="S12" i="60"/>
  <c r="AO12" i="60" s="1"/>
  <c r="P12" i="60"/>
  <c r="IS11" i="60"/>
  <c r="IR11" i="60"/>
  <c r="IQ11" i="60"/>
  <c r="IP11" i="60"/>
  <c r="IO11" i="60"/>
  <c r="IN11" i="60"/>
  <c r="IM11" i="60"/>
  <c r="IL11" i="60"/>
  <c r="IK11" i="60"/>
  <c r="IJ11" i="60"/>
  <c r="II11" i="60"/>
  <c r="IH11" i="60"/>
  <c r="IG11" i="60"/>
  <c r="IF11" i="60"/>
  <c r="IE11" i="60"/>
  <c r="ID11" i="60"/>
  <c r="IC11" i="60"/>
  <c r="IB11" i="60"/>
  <c r="IA11" i="60"/>
  <c r="HZ11" i="60"/>
  <c r="HY11" i="60"/>
  <c r="HX11" i="60"/>
  <c r="IT11" i="60" s="1"/>
  <c r="HV11" i="60"/>
  <c r="HU11" i="60"/>
  <c r="HT11" i="60"/>
  <c r="HS11" i="60"/>
  <c r="HR11" i="60"/>
  <c r="HQ11" i="60"/>
  <c r="HP11" i="60"/>
  <c r="HO11" i="60"/>
  <c r="HN11" i="60"/>
  <c r="HM11" i="60"/>
  <c r="HL11" i="60"/>
  <c r="HK11" i="60"/>
  <c r="HJ11" i="60"/>
  <c r="HI11" i="60"/>
  <c r="HH11" i="60"/>
  <c r="HG11" i="60"/>
  <c r="HF11" i="60"/>
  <c r="HE11" i="60"/>
  <c r="HD11" i="60"/>
  <c r="HC11" i="60"/>
  <c r="HB11" i="60"/>
  <c r="HA11" i="60"/>
  <c r="HW11" i="60" s="1"/>
  <c r="GY11" i="60"/>
  <c r="GX11" i="60"/>
  <c r="GW11" i="60"/>
  <c r="GV11" i="60"/>
  <c r="GU11" i="60"/>
  <c r="GT11" i="60"/>
  <c r="GS11" i="60"/>
  <c r="GR11" i="60"/>
  <c r="GQ11" i="60"/>
  <c r="GP11" i="60"/>
  <c r="GO11" i="60"/>
  <c r="GN11" i="60"/>
  <c r="GM11" i="60"/>
  <c r="GL11" i="60"/>
  <c r="GK11" i="60"/>
  <c r="GJ11" i="60"/>
  <c r="GI11" i="60"/>
  <c r="GH11" i="60"/>
  <c r="GG11" i="60"/>
  <c r="GF11" i="60"/>
  <c r="GE11" i="60"/>
  <c r="GD11" i="60"/>
  <c r="GZ11" i="60" s="1"/>
  <c r="GB11" i="60"/>
  <c r="GA11" i="60"/>
  <c r="FZ11" i="60"/>
  <c r="FY11" i="60"/>
  <c r="FX11" i="60"/>
  <c r="FW11" i="60"/>
  <c r="FV11" i="60"/>
  <c r="FU11" i="60"/>
  <c r="FT11" i="60"/>
  <c r="FS11" i="60"/>
  <c r="FR11" i="60"/>
  <c r="FQ11" i="60"/>
  <c r="FP11" i="60"/>
  <c r="FO11" i="60"/>
  <c r="FN11" i="60"/>
  <c r="FM11" i="60"/>
  <c r="FL11" i="60"/>
  <c r="FK11" i="60"/>
  <c r="FJ11" i="60"/>
  <c r="FI11" i="60"/>
  <c r="FH11" i="60"/>
  <c r="FG11" i="60"/>
  <c r="GC11" i="60" s="1"/>
  <c r="EW11" i="60"/>
  <c r="EV11" i="60"/>
  <c r="EY11" i="60" s="1"/>
  <c r="FB11" i="60" s="1"/>
  <c r="ES11" i="60"/>
  <c r="ER11" i="60"/>
  <c r="EQ11" i="60"/>
  <c r="EP11" i="60"/>
  <c r="EO11" i="60"/>
  <c r="EN11" i="60"/>
  <c r="EM11" i="60"/>
  <c r="EL11" i="60"/>
  <c r="EK11" i="60"/>
  <c r="EJ11" i="60"/>
  <c r="EI11" i="60"/>
  <c r="EH11" i="60"/>
  <c r="EG11" i="60"/>
  <c r="EF11" i="60"/>
  <c r="EE11" i="60"/>
  <c r="ED11" i="60"/>
  <c r="EC11" i="60"/>
  <c r="EB11" i="60"/>
  <c r="EA11" i="60"/>
  <c r="DZ11" i="60"/>
  <c r="DY11" i="60"/>
  <c r="DX11" i="60"/>
  <c r="DW11" i="60"/>
  <c r="DV11" i="60"/>
  <c r="DU11" i="60"/>
  <c r="DT11" i="60"/>
  <c r="DS11" i="60"/>
  <c r="DR11" i="60"/>
  <c r="DQ11" i="60"/>
  <c r="DP11" i="60"/>
  <c r="DO11" i="60"/>
  <c r="DN11" i="60"/>
  <c r="DM11" i="60"/>
  <c r="DL11" i="60"/>
  <c r="DK11" i="60"/>
  <c r="DJ11" i="60"/>
  <c r="DI11" i="60"/>
  <c r="DH11" i="60"/>
  <c r="DG11" i="60"/>
  <c r="DF11" i="60"/>
  <c r="DE11" i="60"/>
  <c r="DD11" i="60"/>
  <c r="ET11" i="60" s="1"/>
  <c r="DB11" i="60"/>
  <c r="DA11" i="60"/>
  <c r="CZ11" i="60"/>
  <c r="CY11" i="60"/>
  <c r="CX11" i="60"/>
  <c r="CW11" i="60"/>
  <c r="CV11" i="60"/>
  <c r="CU11" i="60"/>
  <c r="CT11" i="60"/>
  <c r="CS11" i="60"/>
  <c r="CR11" i="60"/>
  <c r="CQ11" i="60"/>
  <c r="CP11" i="60"/>
  <c r="CO11" i="60"/>
  <c r="CN11" i="60"/>
  <c r="CM11" i="60"/>
  <c r="CL11" i="60"/>
  <c r="CK11" i="60"/>
  <c r="CJ11" i="60"/>
  <c r="CI11" i="60"/>
  <c r="CH11" i="60"/>
  <c r="CG11" i="60"/>
  <c r="CF11" i="60"/>
  <c r="CE11" i="60"/>
  <c r="CD11" i="60"/>
  <c r="CC11" i="60"/>
  <c r="CB11" i="60"/>
  <c r="CA11" i="60"/>
  <c r="BZ11" i="60"/>
  <c r="BY11" i="60"/>
  <c r="BX11" i="60"/>
  <c r="BW11" i="60"/>
  <c r="BV11" i="60"/>
  <c r="BU11" i="60"/>
  <c r="BT11" i="60"/>
  <c r="BS11" i="60"/>
  <c r="BR11" i="60"/>
  <c r="BQ11" i="60"/>
  <c r="BP11" i="60"/>
  <c r="BO11" i="60"/>
  <c r="BN11" i="60"/>
  <c r="BM11" i="60"/>
  <c r="DC11" i="60" s="1"/>
  <c r="BK11" i="60"/>
  <c r="BJ11" i="60"/>
  <c r="BI11" i="60"/>
  <c r="BH11" i="60"/>
  <c r="BG11" i="60"/>
  <c r="BF11" i="60"/>
  <c r="BE11" i="60"/>
  <c r="BD11" i="60"/>
  <c r="BC11" i="60"/>
  <c r="BB11" i="60"/>
  <c r="BA11" i="60"/>
  <c r="AZ11" i="60"/>
  <c r="AY11" i="60"/>
  <c r="AX11" i="60"/>
  <c r="AW11" i="60"/>
  <c r="AV11" i="60"/>
  <c r="AU11" i="60"/>
  <c r="AT11" i="60"/>
  <c r="AS11" i="60"/>
  <c r="AR11" i="60"/>
  <c r="AQ11" i="60"/>
  <c r="AP11" i="60"/>
  <c r="BL11" i="60" s="1"/>
  <c r="AN11" i="60"/>
  <c r="AM11" i="60"/>
  <c r="AL11" i="60"/>
  <c r="AK11" i="60"/>
  <c r="AJ11" i="60"/>
  <c r="AI11" i="60"/>
  <c r="AH11" i="60"/>
  <c r="AG11" i="60"/>
  <c r="AF11" i="60"/>
  <c r="AE11" i="60"/>
  <c r="AD11" i="60"/>
  <c r="AC11" i="60"/>
  <c r="AB11" i="60"/>
  <c r="AA11" i="60"/>
  <c r="Z11" i="60"/>
  <c r="Y11" i="60"/>
  <c r="X11" i="60"/>
  <c r="W11" i="60"/>
  <c r="V11" i="60"/>
  <c r="U11" i="60"/>
  <c r="T11" i="60"/>
  <c r="S11" i="60"/>
  <c r="AO11" i="60" s="1"/>
  <c r="P11" i="60"/>
  <c r="O10" i="60"/>
  <c r="EZ15" i="60" l="1"/>
  <c r="EZ16" i="60"/>
  <c r="EY11" i="61"/>
  <c r="FA13" i="60"/>
  <c r="FA15" i="60"/>
  <c r="FA16" i="60"/>
  <c r="EZ12" i="60"/>
  <c r="EZ14" i="60" l="1"/>
  <c r="FA12" i="60"/>
  <c r="FA14" i="60"/>
  <c r="IU21" i="65"/>
  <c r="IT21" i="65"/>
  <c r="IS21" i="65"/>
  <c r="IR21" i="65"/>
  <c r="IQ21" i="65"/>
  <c r="IP21" i="65"/>
  <c r="IO21" i="65"/>
  <c r="IN21" i="65"/>
  <c r="IM21" i="65"/>
  <c r="IL21" i="65"/>
  <c r="IK21" i="65"/>
  <c r="IJ21" i="65"/>
  <c r="II21" i="65"/>
  <c r="IH21" i="65"/>
  <c r="IG21" i="65"/>
  <c r="IF21" i="65"/>
  <c r="IE21" i="65"/>
  <c r="ID21" i="65"/>
  <c r="IC21" i="65"/>
  <c r="IB21" i="65"/>
  <c r="IA21" i="65"/>
  <c r="HZ21" i="65"/>
  <c r="IV21" i="65" s="1"/>
  <c r="HX21" i="65"/>
  <c r="HW21" i="65"/>
  <c r="HV21" i="65"/>
  <c r="HU21" i="65"/>
  <c r="HT21" i="65"/>
  <c r="HS21" i="65"/>
  <c r="HR21" i="65"/>
  <c r="HQ21" i="65"/>
  <c r="HP21" i="65"/>
  <c r="HO21" i="65"/>
  <c r="HN21" i="65"/>
  <c r="HM21" i="65"/>
  <c r="HL21" i="65"/>
  <c r="HK21" i="65"/>
  <c r="HJ21" i="65"/>
  <c r="HI21" i="65"/>
  <c r="HH21" i="65"/>
  <c r="HG21" i="65"/>
  <c r="HF21" i="65"/>
  <c r="HE21" i="65"/>
  <c r="HD21" i="65"/>
  <c r="HC21" i="65"/>
  <c r="HY21" i="65" s="1"/>
  <c r="HA21" i="65"/>
  <c r="GZ21" i="65"/>
  <c r="GY21" i="65"/>
  <c r="GX21" i="65"/>
  <c r="GW21" i="65"/>
  <c r="GV21" i="65"/>
  <c r="GU21" i="65"/>
  <c r="GT21" i="65"/>
  <c r="GS21" i="65"/>
  <c r="GR21" i="65"/>
  <c r="GQ21" i="65"/>
  <c r="GP21" i="65"/>
  <c r="GO21" i="65"/>
  <c r="GN21" i="65"/>
  <c r="GM21" i="65"/>
  <c r="GL21" i="65"/>
  <c r="GK21" i="65"/>
  <c r="GJ21" i="65"/>
  <c r="GI21" i="65"/>
  <c r="GH21" i="65"/>
  <c r="GG21" i="65"/>
  <c r="GF21" i="65"/>
  <c r="HB21" i="65" s="1"/>
  <c r="GD21" i="65"/>
  <c r="GC21" i="65"/>
  <c r="GB21" i="65"/>
  <c r="GA21" i="65"/>
  <c r="FZ21" i="65"/>
  <c r="FY21" i="65"/>
  <c r="FX21" i="65"/>
  <c r="FW21" i="65"/>
  <c r="FV21" i="65"/>
  <c r="FU21" i="65"/>
  <c r="FT21" i="65"/>
  <c r="FS21" i="65"/>
  <c r="FR21" i="65"/>
  <c r="FQ21" i="65"/>
  <c r="FP21" i="65"/>
  <c r="FO21" i="65"/>
  <c r="FN21" i="65"/>
  <c r="FM21" i="65"/>
  <c r="FL21" i="65"/>
  <c r="FK21" i="65"/>
  <c r="FJ21" i="65"/>
  <c r="FI21" i="65"/>
  <c r="GE21" i="65" s="1"/>
  <c r="FC21" i="65"/>
  <c r="FB21" i="65"/>
  <c r="EY21" i="65"/>
  <c r="EX21" i="65"/>
  <c r="FA21" i="65" s="1"/>
  <c r="FD21" i="65" s="1"/>
  <c r="EU21" i="65"/>
  <c r="ET21" i="65"/>
  <c r="ES21" i="65"/>
  <c r="ER21" i="65"/>
  <c r="EQ21" i="65"/>
  <c r="EP21" i="65"/>
  <c r="EO21" i="65"/>
  <c r="EN21" i="65"/>
  <c r="EM21" i="65"/>
  <c r="EL21" i="65"/>
  <c r="EK21" i="65"/>
  <c r="EJ21" i="65"/>
  <c r="EI21" i="65"/>
  <c r="EH21" i="65"/>
  <c r="EG21" i="65"/>
  <c r="EF21" i="65"/>
  <c r="EE21" i="65"/>
  <c r="ED21" i="65"/>
  <c r="EC21" i="65"/>
  <c r="EB21" i="65"/>
  <c r="EA21" i="65"/>
  <c r="DZ21" i="65"/>
  <c r="DY21" i="65"/>
  <c r="DX21" i="65"/>
  <c r="DW21" i="65"/>
  <c r="DV21" i="65"/>
  <c r="DU21" i="65"/>
  <c r="DT21" i="65"/>
  <c r="DS21" i="65"/>
  <c r="DR21" i="65"/>
  <c r="DQ21" i="65"/>
  <c r="DP21" i="65"/>
  <c r="DO21" i="65"/>
  <c r="DN21" i="65"/>
  <c r="DM21" i="65"/>
  <c r="DL21" i="65"/>
  <c r="DK21" i="65"/>
  <c r="DJ21" i="65"/>
  <c r="DI21" i="65"/>
  <c r="DH21" i="65"/>
  <c r="DG21" i="65"/>
  <c r="DF21" i="65"/>
  <c r="EV21" i="65" s="1"/>
  <c r="DD21" i="65"/>
  <c r="DC21" i="65"/>
  <c r="DB21" i="65"/>
  <c r="DA21" i="65"/>
  <c r="CZ21" i="65"/>
  <c r="CY21" i="65"/>
  <c r="CX21" i="65"/>
  <c r="CW21" i="65"/>
  <c r="CV21" i="65"/>
  <c r="CU21" i="65"/>
  <c r="CT21" i="65"/>
  <c r="CS21" i="65"/>
  <c r="CR21" i="65"/>
  <c r="CQ21" i="65"/>
  <c r="CP21" i="65"/>
  <c r="CO21" i="65"/>
  <c r="CN21" i="65"/>
  <c r="CM21" i="65"/>
  <c r="CL21" i="65"/>
  <c r="CK21" i="65"/>
  <c r="CJ21" i="65"/>
  <c r="CI21" i="65"/>
  <c r="CH21" i="65"/>
  <c r="CG21" i="65"/>
  <c r="CF21" i="65"/>
  <c r="CE21" i="65"/>
  <c r="CD21" i="65"/>
  <c r="CC21" i="65"/>
  <c r="CB21" i="65"/>
  <c r="CA21" i="65"/>
  <c r="BZ21" i="65"/>
  <c r="BY21" i="65"/>
  <c r="BX21" i="65"/>
  <c r="BW21" i="65"/>
  <c r="BV21" i="65"/>
  <c r="BU21" i="65"/>
  <c r="BT21" i="65"/>
  <c r="BS21" i="65"/>
  <c r="BR21" i="65"/>
  <c r="BQ21" i="65"/>
  <c r="BP21" i="65"/>
  <c r="BO21" i="65"/>
  <c r="DE21" i="65" s="1"/>
  <c r="BM21" i="65"/>
  <c r="BL21" i="65"/>
  <c r="BK21" i="65"/>
  <c r="BJ21" i="65"/>
  <c r="BI21" i="65"/>
  <c r="BH21" i="65"/>
  <c r="BG21" i="65"/>
  <c r="BF21" i="65"/>
  <c r="BE21" i="65"/>
  <c r="BD21" i="65"/>
  <c r="BC21" i="65"/>
  <c r="BB21" i="65"/>
  <c r="BA21" i="65"/>
  <c r="AZ21" i="65"/>
  <c r="AY21" i="65"/>
  <c r="AX21" i="65"/>
  <c r="AW21" i="65"/>
  <c r="AV21" i="65"/>
  <c r="AU21" i="65"/>
  <c r="AT21" i="65"/>
  <c r="AS21" i="65"/>
  <c r="AR21" i="65"/>
  <c r="BN21" i="65" s="1"/>
  <c r="AP21" i="65"/>
  <c r="AO21" i="65"/>
  <c r="AN21" i="65"/>
  <c r="AM21" i="65"/>
  <c r="AL21" i="65"/>
  <c r="AK21" i="65"/>
  <c r="AJ21" i="65"/>
  <c r="AI21" i="65"/>
  <c r="AH21" i="65"/>
  <c r="AG21" i="65"/>
  <c r="AF21" i="65"/>
  <c r="AE21" i="65"/>
  <c r="AD21" i="65"/>
  <c r="AC21" i="65"/>
  <c r="AB21" i="65"/>
  <c r="AA21" i="65"/>
  <c r="Z21" i="65"/>
  <c r="Y21" i="65"/>
  <c r="X21" i="65"/>
  <c r="W21" i="65"/>
  <c r="V21" i="65"/>
  <c r="AQ21" i="65"/>
  <c r="IU20" i="65"/>
  <c r="IT20" i="65"/>
  <c r="IS20" i="65"/>
  <c r="IR20" i="65"/>
  <c r="IQ20" i="65"/>
  <c r="IP20" i="65"/>
  <c r="IO20" i="65"/>
  <c r="IN20" i="65"/>
  <c r="IM20" i="65"/>
  <c r="IL20" i="65"/>
  <c r="IK20" i="65"/>
  <c r="IJ20" i="65"/>
  <c r="II20" i="65"/>
  <c r="IH20" i="65"/>
  <c r="IG20" i="65"/>
  <c r="IF20" i="65"/>
  <c r="IE20" i="65"/>
  <c r="ID20" i="65"/>
  <c r="IC20" i="65"/>
  <c r="IB20" i="65"/>
  <c r="IA20" i="65"/>
  <c r="HZ20" i="65"/>
  <c r="IV20" i="65" s="1"/>
  <c r="HX20" i="65"/>
  <c r="HW20" i="65"/>
  <c r="HV20" i="65"/>
  <c r="HU20" i="65"/>
  <c r="HT20" i="65"/>
  <c r="HS20" i="65"/>
  <c r="HR20" i="65"/>
  <c r="HQ20" i="65"/>
  <c r="HP20" i="65"/>
  <c r="HO20" i="65"/>
  <c r="HN20" i="65"/>
  <c r="HM20" i="65"/>
  <c r="HL20" i="65"/>
  <c r="HK20" i="65"/>
  <c r="HJ20" i="65"/>
  <c r="HI20" i="65"/>
  <c r="HH20" i="65"/>
  <c r="HG20" i="65"/>
  <c r="HF20" i="65"/>
  <c r="HE20" i="65"/>
  <c r="HD20" i="65"/>
  <c r="HC20" i="65"/>
  <c r="HY20" i="65" s="1"/>
  <c r="HA20" i="65"/>
  <c r="GZ20" i="65"/>
  <c r="GY20" i="65"/>
  <c r="GX20" i="65"/>
  <c r="GW20" i="65"/>
  <c r="GV20" i="65"/>
  <c r="GU20" i="65"/>
  <c r="GT20" i="65"/>
  <c r="GS20" i="65"/>
  <c r="GR20" i="65"/>
  <c r="GQ20" i="65"/>
  <c r="GP20" i="65"/>
  <c r="GO20" i="65"/>
  <c r="GN20" i="65"/>
  <c r="GM20" i="65"/>
  <c r="GL20" i="65"/>
  <c r="GK20" i="65"/>
  <c r="GJ20" i="65"/>
  <c r="GI20" i="65"/>
  <c r="GH20" i="65"/>
  <c r="GG20" i="65"/>
  <c r="GF20" i="65"/>
  <c r="HB20" i="65" s="1"/>
  <c r="GD20" i="65"/>
  <c r="GC20" i="65"/>
  <c r="GB20" i="65"/>
  <c r="GA20" i="65"/>
  <c r="FZ20" i="65"/>
  <c r="FY20" i="65"/>
  <c r="FX20" i="65"/>
  <c r="FW20" i="65"/>
  <c r="FV20" i="65"/>
  <c r="FU20" i="65"/>
  <c r="FT20" i="65"/>
  <c r="FS20" i="65"/>
  <c r="FR20" i="65"/>
  <c r="FQ20" i="65"/>
  <c r="FP20" i="65"/>
  <c r="FO20" i="65"/>
  <c r="FN20" i="65"/>
  <c r="FM20" i="65"/>
  <c r="FL20" i="65"/>
  <c r="FK20" i="65"/>
  <c r="FJ20" i="65"/>
  <c r="FI20" i="65"/>
  <c r="GE20" i="65" s="1"/>
  <c r="FC20" i="65"/>
  <c r="FB20" i="65"/>
  <c r="EY20" i="65"/>
  <c r="EX20" i="65"/>
  <c r="FA20" i="65" s="1"/>
  <c r="FD20" i="65" s="1"/>
  <c r="EU20" i="65"/>
  <c r="ET20" i="65"/>
  <c r="ES20" i="65"/>
  <c r="ER20" i="65"/>
  <c r="EQ20" i="65"/>
  <c r="EP20" i="65"/>
  <c r="EO20" i="65"/>
  <c r="EN20" i="65"/>
  <c r="EM20" i="65"/>
  <c r="EL20" i="65"/>
  <c r="EK20" i="65"/>
  <c r="EJ20" i="65"/>
  <c r="EI20" i="65"/>
  <c r="EH20" i="65"/>
  <c r="EG20" i="65"/>
  <c r="EF20" i="65"/>
  <c r="EE20" i="65"/>
  <c r="ED20" i="65"/>
  <c r="EC20" i="65"/>
  <c r="EB20" i="65"/>
  <c r="EA20" i="65"/>
  <c r="DZ20" i="65"/>
  <c r="DY20" i="65"/>
  <c r="DX20" i="65"/>
  <c r="DW20" i="65"/>
  <c r="DV20" i="65"/>
  <c r="DU20" i="65"/>
  <c r="DT20" i="65"/>
  <c r="DS20" i="65"/>
  <c r="DR20" i="65"/>
  <c r="DQ20" i="65"/>
  <c r="DP20" i="65"/>
  <c r="DO20" i="65"/>
  <c r="DN20" i="65"/>
  <c r="DM20" i="65"/>
  <c r="DL20" i="65"/>
  <c r="DK20" i="65"/>
  <c r="DJ20" i="65"/>
  <c r="DI20" i="65"/>
  <c r="DH20" i="65"/>
  <c r="DG20" i="65"/>
  <c r="DF20" i="65"/>
  <c r="EV20" i="65" s="1"/>
  <c r="DD20" i="65"/>
  <c r="DC20" i="65"/>
  <c r="DB20" i="65"/>
  <c r="DA20" i="65"/>
  <c r="CZ20" i="65"/>
  <c r="CY20" i="65"/>
  <c r="CX20" i="65"/>
  <c r="CW20" i="65"/>
  <c r="CV20" i="65"/>
  <c r="CU20" i="65"/>
  <c r="CT20" i="65"/>
  <c r="CS20" i="65"/>
  <c r="CR20" i="65"/>
  <c r="CQ20" i="65"/>
  <c r="CP20" i="65"/>
  <c r="CO20" i="65"/>
  <c r="CN20" i="65"/>
  <c r="CM20" i="65"/>
  <c r="CL20" i="65"/>
  <c r="CK20" i="65"/>
  <c r="CJ20" i="65"/>
  <c r="CI20" i="65"/>
  <c r="CH20" i="65"/>
  <c r="CG20" i="65"/>
  <c r="CF20" i="65"/>
  <c r="CE20" i="65"/>
  <c r="CD20" i="65"/>
  <c r="CC20" i="65"/>
  <c r="CB20" i="65"/>
  <c r="CA20" i="65"/>
  <c r="BZ20" i="65"/>
  <c r="BY20" i="65"/>
  <c r="BX20" i="65"/>
  <c r="BW20" i="65"/>
  <c r="BV20" i="65"/>
  <c r="BU20" i="65"/>
  <c r="BT20" i="65"/>
  <c r="BS20" i="65"/>
  <c r="BR20" i="65"/>
  <c r="BQ20" i="65"/>
  <c r="BP20" i="65"/>
  <c r="BO20" i="65"/>
  <c r="DE20" i="65" s="1"/>
  <c r="BM20" i="65"/>
  <c r="BL20" i="65"/>
  <c r="BK20" i="65"/>
  <c r="BJ20" i="65"/>
  <c r="BI20" i="65"/>
  <c r="BH20" i="65"/>
  <c r="BG20" i="65"/>
  <c r="BF20" i="65"/>
  <c r="BE20" i="65"/>
  <c r="BD20" i="65"/>
  <c r="BC20" i="65"/>
  <c r="BB20" i="65"/>
  <c r="BA20" i="65"/>
  <c r="AZ20" i="65"/>
  <c r="AY20" i="65"/>
  <c r="AX20" i="65"/>
  <c r="AW20" i="65"/>
  <c r="AV20" i="65"/>
  <c r="AU20" i="65"/>
  <c r="AT20" i="65"/>
  <c r="AS20" i="65"/>
  <c r="AR20" i="65"/>
  <c r="BN20" i="65" s="1"/>
  <c r="AP20" i="65"/>
  <c r="AO20" i="65"/>
  <c r="AN20" i="65"/>
  <c r="AM20" i="65"/>
  <c r="AL20" i="65"/>
  <c r="AK20" i="65"/>
  <c r="AJ20" i="65"/>
  <c r="AI20" i="65"/>
  <c r="AH20" i="65"/>
  <c r="AG20" i="65"/>
  <c r="AF20" i="65"/>
  <c r="AE20" i="65"/>
  <c r="AD20" i="65"/>
  <c r="AC20" i="65"/>
  <c r="AB20" i="65"/>
  <c r="AA20" i="65"/>
  <c r="Z20" i="65"/>
  <c r="Y20" i="65"/>
  <c r="X20" i="65"/>
  <c r="W20" i="65"/>
  <c r="V20" i="65"/>
  <c r="AQ20" i="65"/>
  <c r="IU19" i="65"/>
  <c r="IT19" i="65"/>
  <c r="IS19" i="65"/>
  <c r="IR19" i="65"/>
  <c r="IQ19" i="65"/>
  <c r="IP19" i="65"/>
  <c r="IO19" i="65"/>
  <c r="IN19" i="65"/>
  <c r="IM19" i="65"/>
  <c r="IL19" i="65"/>
  <c r="IK19" i="65"/>
  <c r="IJ19" i="65"/>
  <c r="II19" i="65"/>
  <c r="IH19" i="65"/>
  <c r="IG19" i="65"/>
  <c r="IF19" i="65"/>
  <c r="IE19" i="65"/>
  <c r="ID19" i="65"/>
  <c r="IC19" i="65"/>
  <c r="IB19" i="65"/>
  <c r="IA19" i="65"/>
  <c r="HZ19" i="65"/>
  <c r="IV19" i="65" s="1"/>
  <c r="HX19" i="65"/>
  <c r="HW19" i="65"/>
  <c r="HV19" i="65"/>
  <c r="HU19" i="65"/>
  <c r="HT19" i="65"/>
  <c r="HS19" i="65"/>
  <c r="HR19" i="65"/>
  <c r="HQ19" i="65"/>
  <c r="HP19" i="65"/>
  <c r="HO19" i="65"/>
  <c r="HN19" i="65"/>
  <c r="HM19" i="65"/>
  <c r="HL19" i="65"/>
  <c r="HK19" i="65"/>
  <c r="HJ19" i="65"/>
  <c r="HI19" i="65"/>
  <c r="HH19" i="65"/>
  <c r="HG19" i="65"/>
  <c r="HF19" i="65"/>
  <c r="HE19" i="65"/>
  <c r="HD19" i="65"/>
  <c r="HC19" i="65"/>
  <c r="HY19" i="65" s="1"/>
  <c r="HA19" i="65"/>
  <c r="GZ19" i="65"/>
  <c r="GY19" i="65"/>
  <c r="GX19" i="65"/>
  <c r="GW19" i="65"/>
  <c r="GV19" i="65"/>
  <c r="GU19" i="65"/>
  <c r="GT19" i="65"/>
  <c r="GS19" i="65"/>
  <c r="GR19" i="65"/>
  <c r="GQ19" i="65"/>
  <c r="GP19" i="65"/>
  <c r="GO19" i="65"/>
  <c r="GN19" i="65"/>
  <c r="GM19" i="65"/>
  <c r="GL19" i="65"/>
  <c r="GK19" i="65"/>
  <c r="GJ19" i="65"/>
  <c r="GI19" i="65"/>
  <c r="GH19" i="65"/>
  <c r="GG19" i="65"/>
  <c r="GF19" i="65"/>
  <c r="HB19" i="65" s="1"/>
  <c r="GD19" i="65"/>
  <c r="GC19" i="65"/>
  <c r="GB19" i="65"/>
  <c r="GA19" i="65"/>
  <c r="FZ19" i="65"/>
  <c r="FY19" i="65"/>
  <c r="FX19" i="65"/>
  <c r="FW19" i="65"/>
  <c r="FV19" i="65"/>
  <c r="FU19" i="65"/>
  <c r="FT19" i="65"/>
  <c r="FS19" i="65"/>
  <c r="FR19" i="65"/>
  <c r="FQ19" i="65"/>
  <c r="FP19" i="65"/>
  <c r="FO19" i="65"/>
  <c r="FN19" i="65"/>
  <c r="FM19" i="65"/>
  <c r="FL19" i="65"/>
  <c r="FK19" i="65"/>
  <c r="FJ19" i="65"/>
  <c r="FI19" i="65"/>
  <c r="GE19" i="65" s="1"/>
  <c r="FC19" i="65"/>
  <c r="FB19" i="65"/>
  <c r="EY19" i="65"/>
  <c r="EX19" i="65"/>
  <c r="FA19" i="65" s="1"/>
  <c r="FD19" i="65" s="1"/>
  <c r="EU19" i="65"/>
  <c r="ET19" i="65"/>
  <c r="ES19" i="65"/>
  <c r="ER19" i="65"/>
  <c r="EQ19" i="65"/>
  <c r="EP19" i="65"/>
  <c r="EO19" i="65"/>
  <c r="EN19" i="65"/>
  <c r="EM19" i="65"/>
  <c r="EL19" i="65"/>
  <c r="EK19" i="65"/>
  <c r="EJ19" i="65"/>
  <c r="EI19" i="65"/>
  <c r="EH19" i="65"/>
  <c r="EG19" i="65"/>
  <c r="EF19" i="65"/>
  <c r="EE19" i="65"/>
  <c r="ED19" i="65"/>
  <c r="EC19" i="65"/>
  <c r="EB19" i="65"/>
  <c r="EA19" i="65"/>
  <c r="DZ19" i="65"/>
  <c r="DY19" i="65"/>
  <c r="DX19" i="65"/>
  <c r="DW19" i="65"/>
  <c r="DV19" i="65"/>
  <c r="DU19" i="65"/>
  <c r="DT19" i="65"/>
  <c r="DS19" i="65"/>
  <c r="DR19" i="65"/>
  <c r="DQ19" i="65"/>
  <c r="DP19" i="65"/>
  <c r="DO19" i="65"/>
  <c r="DN19" i="65"/>
  <c r="DM19" i="65"/>
  <c r="DL19" i="65"/>
  <c r="DK19" i="65"/>
  <c r="DJ19" i="65"/>
  <c r="DI19" i="65"/>
  <c r="DH19" i="65"/>
  <c r="DG19" i="65"/>
  <c r="DF19" i="65"/>
  <c r="EV19" i="65" s="1"/>
  <c r="DD19" i="65"/>
  <c r="DC19" i="65"/>
  <c r="DB19" i="65"/>
  <c r="DA19" i="65"/>
  <c r="CZ19" i="65"/>
  <c r="CY19" i="65"/>
  <c r="CX19" i="65"/>
  <c r="CW19" i="65"/>
  <c r="CV19" i="65"/>
  <c r="CU19" i="65"/>
  <c r="CT19" i="65"/>
  <c r="CS19" i="65"/>
  <c r="CR19" i="65"/>
  <c r="CQ19" i="65"/>
  <c r="CP19" i="65"/>
  <c r="CO19" i="65"/>
  <c r="CN19" i="65"/>
  <c r="CM19" i="65"/>
  <c r="CL19" i="65"/>
  <c r="CK19" i="65"/>
  <c r="CJ19" i="65"/>
  <c r="CI19" i="65"/>
  <c r="CH19" i="65"/>
  <c r="CG19" i="65"/>
  <c r="CF19" i="65"/>
  <c r="CE19" i="65"/>
  <c r="CD19" i="65"/>
  <c r="CC19" i="65"/>
  <c r="CB19" i="65"/>
  <c r="CA19" i="65"/>
  <c r="BZ19" i="65"/>
  <c r="BY19" i="65"/>
  <c r="BX19" i="65"/>
  <c r="BW19" i="65"/>
  <c r="BV19" i="65"/>
  <c r="BU19" i="65"/>
  <c r="BT19" i="65"/>
  <c r="BS19" i="65"/>
  <c r="BR19" i="65"/>
  <c r="BQ19" i="65"/>
  <c r="BP19" i="65"/>
  <c r="BO19" i="65"/>
  <c r="DE19" i="65" s="1"/>
  <c r="BM19" i="65"/>
  <c r="BL19" i="65"/>
  <c r="BK19" i="65"/>
  <c r="BJ19" i="65"/>
  <c r="BI19" i="65"/>
  <c r="BH19" i="65"/>
  <c r="BG19" i="65"/>
  <c r="BF19" i="65"/>
  <c r="BE19" i="65"/>
  <c r="BD19" i="65"/>
  <c r="BC19" i="65"/>
  <c r="BB19" i="65"/>
  <c r="BA19" i="65"/>
  <c r="AZ19" i="65"/>
  <c r="AY19" i="65"/>
  <c r="AX19" i="65"/>
  <c r="AW19" i="65"/>
  <c r="AV19" i="65"/>
  <c r="AU19" i="65"/>
  <c r="AT19" i="65"/>
  <c r="AS19" i="65"/>
  <c r="AR19" i="65"/>
  <c r="BN19" i="65" s="1"/>
  <c r="AP19" i="65"/>
  <c r="AO19" i="65"/>
  <c r="AN19" i="65"/>
  <c r="AM19" i="65"/>
  <c r="AL19" i="65"/>
  <c r="AK19" i="65"/>
  <c r="AJ19" i="65"/>
  <c r="AI19" i="65"/>
  <c r="AH19" i="65"/>
  <c r="AG19" i="65"/>
  <c r="AF19" i="65"/>
  <c r="AE19" i="65"/>
  <c r="AD19" i="65"/>
  <c r="AC19" i="65"/>
  <c r="AB19" i="65"/>
  <c r="AA19" i="65"/>
  <c r="Z19" i="65"/>
  <c r="Y19" i="65"/>
  <c r="X19" i="65"/>
  <c r="W19" i="65"/>
  <c r="V19" i="65"/>
  <c r="AQ19" i="65"/>
  <c r="IU18" i="65"/>
  <c r="IT18" i="65"/>
  <c r="IS18" i="65"/>
  <c r="IR18" i="65"/>
  <c r="IQ18" i="65"/>
  <c r="IP18" i="65"/>
  <c r="IO18" i="65"/>
  <c r="IN18" i="65"/>
  <c r="IM18" i="65"/>
  <c r="IL18" i="65"/>
  <c r="IK18" i="65"/>
  <c r="IJ18" i="65"/>
  <c r="II18" i="65"/>
  <c r="IH18" i="65"/>
  <c r="IG18" i="65"/>
  <c r="IF18" i="65"/>
  <c r="IE18" i="65"/>
  <c r="ID18" i="65"/>
  <c r="IC18" i="65"/>
  <c r="IB18" i="65"/>
  <c r="IA18" i="65"/>
  <c r="HZ18" i="65"/>
  <c r="IV18" i="65" s="1"/>
  <c r="HX18" i="65"/>
  <c r="HW18" i="65"/>
  <c r="HV18" i="65"/>
  <c r="HU18" i="65"/>
  <c r="HT18" i="65"/>
  <c r="HS18" i="65"/>
  <c r="HR18" i="65"/>
  <c r="HQ18" i="65"/>
  <c r="HP18" i="65"/>
  <c r="HO18" i="65"/>
  <c r="HN18" i="65"/>
  <c r="HM18" i="65"/>
  <c r="HL18" i="65"/>
  <c r="HK18" i="65"/>
  <c r="HJ18" i="65"/>
  <c r="HI18" i="65"/>
  <c r="HH18" i="65"/>
  <c r="HG18" i="65"/>
  <c r="HF18" i="65"/>
  <c r="HE18" i="65"/>
  <c r="HD18" i="65"/>
  <c r="HC18" i="65"/>
  <c r="HY18" i="65" s="1"/>
  <c r="HA18" i="65"/>
  <c r="GZ18" i="65"/>
  <c r="GY18" i="65"/>
  <c r="GX18" i="65"/>
  <c r="GW18" i="65"/>
  <c r="GV18" i="65"/>
  <c r="GU18" i="65"/>
  <c r="GT18" i="65"/>
  <c r="GS18" i="65"/>
  <c r="GR18" i="65"/>
  <c r="GQ18" i="65"/>
  <c r="GP18" i="65"/>
  <c r="GO18" i="65"/>
  <c r="GN18" i="65"/>
  <c r="GM18" i="65"/>
  <c r="GL18" i="65"/>
  <c r="GK18" i="65"/>
  <c r="GJ18" i="65"/>
  <c r="GI18" i="65"/>
  <c r="GH18" i="65"/>
  <c r="GG18" i="65"/>
  <c r="GF18" i="65"/>
  <c r="HB18" i="65" s="1"/>
  <c r="GD18" i="65"/>
  <c r="GC18" i="65"/>
  <c r="GB18" i="65"/>
  <c r="GA18" i="65"/>
  <c r="FZ18" i="65"/>
  <c r="FY18" i="65"/>
  <c r="FX18" i="65"/>
  <c r="FW18" i="65"/>
  <c r="FV18" i="65"/>
  <c r="FU18" i="65"/>
  <c r="FT18" i="65"/>
  <c r="FS18" i="65"/>
  <c r="FR18" i="65"/>
  <c r="FQ18" i="65"/>
  <c r="FP18" i="65"/>
  <c r="FO18" i="65"/>
  <c r="FN18" i="65"/>
  <c r="FM18" i="65"/>
  <c r="FL18" i="65"/>
  <c r="FK18" i="65"/>
  <c r="FJ18" i="65"/>
  <c r="FI18" i="65"/>
  <c r="GE18" i="65" s="1"/>
  <c r="FC18" i="65"/>
  <c r="FB18" i="65"/>
  <c r="EY18" i="65"/>
  <c r="EX18" i="65"/>
  <c r="FA18" i="65" s="1"/>
  <c r="FD18" i="65" s="1"/>
  <c r="EU18" i="65"/>
  <c r="ET18" i="65"/>
  <c r="ES18" i="65"/>
  <c r="ER18" i="65"/>
  <c r="EQ18" i="65"/>
  <c r="EP18" i="65"/>
  <c r="EO18" i="65"/>
  <c r="EN18" i="65"/>
  <c r="EM18" i="65"/>
  <c r="EL18" i="65"/>
  <c r="EK18" i="65"/>
  <c r="EJ18" i="65"/>
  <c r="EI18" i="65"/>
  <c r="EH18" i="65"/>
  <c r="EG18" i="65"/>
  <c r="EF18" i="65"/>
  <c r="EE18" i="65"/>
  <c r="ED18" i="65"/>
  <c r="EC18" i="65"/>
  <c r="EB18" i="65"/>
  <c r="EA18" i="65"/>
  <c r="DZ18" i="65"/>
  <c r="DY18" i="65"/>
  <c r="DX18" i="65"/>
  <c r="DW18" i="65"/>
  <c r="DV18" i="65"/>
  <c r="DU18" i="65"/>
  <c r="DT18" i="65"/>
  <c r="DS18" i="65"/>
  <c r="DR18" i="65"/>
  <c r="DQ18" i="65"/>
  <c r="DP18" i="65"/>
  <c r="DO18" i="65"/>
  <c r="DN18" i="65"/>
  <c r="DM18" i="65"/>
  <c r="DL18" i="65"/>
  <c r="DK18" i="65"/>
  <c r="DJ18" i="65"/>
  <c r="DI18" i="65"/>
  <c r="DH18" i="65"/>
  <c r="DG18" i="65"/>
  <c r="DF18" i="65"/>
  <c r="EV18" i="65" s="1"/>
  <c r="DD18" i="65"/>
  <c r="DC18" i="65"/>
  <c r="DB18" i="65"/>
  <c r="DA18" i="65"/>
  <c r="CZ18" i="65"/>
  <c r="CY18" i="65"/>
  <c r="CX18" i="65"/>
  <c r="CW18" i="65"/>
  <c r="CV18" i="65"/>
  <c r="CU18" i="65"/>
  <c r="CT18" i="65"/>
  <c r="CS18" i="65"/>
  <c r="CR18" i="65"/>
  <c r="CQ18" i="65"/>
  <c r="CP18" i="65"/>
  <c r="CO18" i="65"/>
  <c r="CN18" i="65"/>
  <c r="CM18" i="65"/>
  <c r="CL18" i="65"/>
  <c r="CK18" i="65"/>
  <c r="CJ18" i="65"/>
  <c r="CI18" i="65"/>
  <c r="CH18" i="65"/>
  <c r="CG18" i="65"/>
  <c r="CF18" i="65"/>
  <c r="CE18" i="65"/>
  <c r="CD18" i="65"/>
  <c r="CC18" i="65"/>
  <c r="CB18" i="65"/>
  <c r="CA18" i="65"/>
  <c r="BZ18" i="65"/>
  <c r="BY18" i="65"/>
  <c r="BX18" i="65"/>
  <c r="BW18" i="65"/>
  <c r="BV18" i="65"/>
  <c r="BU18" i="65"/>
  <c r="BT18" i="65"/>
  <c r="BS18" i="65"/>
  <c r="BR18" i="65"/>
  <c r="BQ18" i="65"/>
  <c r="BP18" i="65"/>
  <c r="BO18" i="65"/>
  <c r="DE18" i="65" s="1"/>
  <c r="BM18" i="65"/>
  <c r="BL18" i="65"/>
  <c r="BK18" i="65"/>
  <c r="BJ18" i="65"/>
  <c r="BI18" i="65"/>
  <c r="BH18" i="65"/>
  <c r="BG18" i="65"/>
  <c r="BF18" i="65"/>
  <c r="BE18" i="65"/>
  <c r="BD18" i="65"/>
  <c r="BC18" i="65"/>
  <c r="BB18" i="65"/>
  <c r="BA18" i="65"/>
  <c r="AZ18" i="65"/>
  <c r="AY18" i="65"/>
  <c r="AX18" i="65"/>
  <c r="AW18" i="65"/>
  <c r="AV18" i="65"/>
  <c r="AU18" i="65"/>
  <c r="AT18" i="65"/>
  <c r="AS18" i="65"/>
  <c r="AR18" i="65"/>
  <c r="BN18" i="65" s="1"/>
  <c r="AP18" i="65"/>
  <c r="AO18" i="65"/>
  <c r="AN18" i="65"/>
  <c r="AM18" i="65"/>
  <c r="AL18" i="65"/>
  <c r="AK18" i="65"/>
  <c r="AJ18" i="65"/>
  <c r="AI18" i="65"/>
  <c r="AH18" i="65"/>
  <c r="AG18" i="65"/>
  <c r="AF18" i="65"/>
  <c r="AE18" i="65"/>
  <c r="AD18" i="65"/>
  <c r="AC18" i="65"/>
  <c r="AB18" i="65"/>
  <c r="AA18" i="65"/>
  <c r="Z18" i="65"/>
  <c r="Y18" i="65"/>
  <c r="X18" i="65"/>
  <c r="W18" i="65"/>
  <c r="V18" i="65"/>
  <c r="AQ18" i="65"/>
  <c r="IU17" i="65"/>
  <c r="IT17" i="65"/>
  <c r="IS17" i="65"/>
  <c r="IR17" i="65"/>
  <c r="IQ17" i="65"/>
  <c r="IP17" i="65"/>
  <c r="IO17" i="65"/>
  <c r="IN17" i="65"/>
  <c r="IM17" i="65"/>
  <c r="IL17" i="65"/>
  <c r="IK17" i="65"/>
  <c r="IJ17" i="65"/>
  <c r="II17" i="65"/>
  <c r="IH17" i="65"/>
  <c r="IG17" i="65"/>
  <c r="IF17" i="65"/>
  <c r="IE17" i="65"/>
  <c r="ID17" i="65"/>
  <c r="IC17" i="65"/>
  <c r="IB17" i="65"/>
  <c r="IA17" i="65"/>
  <c r="HZ17" i="65"/>
  <c r="IV17" i="65" s="1"/>
  <c r="HX17" i="65"/>
  <c r="HW17" i="65"/>
  <c r="HV17" i="65"/>
  <c r="HU17" i="65"/>
  <c r="HT17" i="65"/>
  <c r="HS17" i="65"/>
  <c r="HR17" i="65"/>
  <c r="HQ17" i="65"/>
  <c r="HP17" i="65"/>
  <c r="HO17" i="65"/>
  <c r="HN17" i="65"/>
  <c r="HM17" i="65"/>
  <c r="HL17" i="65"/>
  <c r="HK17" i="65"/>
  <c r="HJ17" i="65"/>
  <c r="HI17" i="65"/>
  <c r="HH17" i="65"/>
  <c r="HG17" i="65"/>
  <c r="HF17" i="65"/>
  <c r="HE17" i="65"/>
  <c r="HD17" i="65"/>
  <c r="HC17" i="65"/>
  <c r="HY17" i="65" s="1"/>
  <c r="HA17" i="65"/>
  <c r="GZ17" i="65"/>
  <c r="GY17" i="65"/>
  <c r="GX17" i="65"/>
  <c r="GW17" i="65"/>
  <c r="GV17" i="65"/>
  <c r="GU17" i="65"/>
  <c r="GT17" i="65"/>
  <c r="GS17" i="65"/>
  <c r="GR17" i="65"/>
  <c r="GQ17" i="65"/>
  <c r="GP17" i="65"/>
  <c r="GO17" i="65"/>
  <c r="GN17" i="65"/>
  <c r="GM17" i="65"/>
  <c r="GL17" i="65"/>
  <c r="GK17" i="65"/>
  <c r="GJ17" i="65"/>
  <c r="GI17" i="65"/>
  <c r="GH17" i="65"/>
  <c r="GG17" i="65"/>
  <c r="GF17" i="65"/>
  <c r="HB17" i="65" s="1"/>
  <c r="GD17" i="65"/>
  <c r="GC17" i="65"/>
  <c r="GB17" i="65"/>
  <c r="GA17" i="65"/>
  <c r="FZ17" i="65"/>
  <c r="FY17" i="65"/>
  <c r="FX17" i="65"/>
  <c r="FW17" i="65"/>
  <c r="FV17" i="65"/>
  <c r="FU17" i="65"/>
  <c r="FT17" i="65"/>
  <c r="FS17" i="65"/>
  <c r="FR17" i="65"/>
  <c r="FQ17" i="65"/>
  <c r="FP17" i="65"/>
  <c r="FO17" i="65"/>
  <c r="FN17" i="65"/>
  <c r="FM17" i="65"/>
  <c r="FL17" i="65"/>
  <c r="FK17" i="65"/>
  <c r="FJ17" i="65"/>
  <c r="FI17" i="65"/>
  <c r="GE17" i="65" s="1"/>
  <c r="FC17" i="65"/>
  <c r="FB17" i="65"/>
  <c r="EY17" i="65"/>
  <c r="EX17" i="65"/>
  <c r="FA17" i="65" s="1"/>
  <c r="FD17" i="65" s="1"/>
  <c r="EU17" i="65"/>
  <c r="ET17" i="65"/>
  <c r="ES17" i="65"/>
  <c r="ER17" i="65"/>
  <c r="EQ17" i="65"/>
  <c r="EP17" i="65"/>
  <c r="EO17" i="65"/>
  <c r="EN17" i="65"/>
  <c r="EM17" i="65"/>
  <c r="EL17" i="65"/>
  <c r="EK17" i="65"/>
  <c r="EJ17" i="65"/>
  <c r="EI17" i="65"/>
  <c r="EH17" i="65"/>
  <c r="EG17" i="65"/>
  <c r="EF17" i="65"/>
  <c r="EE17" i="65"/>
  <c r="ED17" i="65"/>
  <c r="EC17" i="65"/>
  <c r="EB17" i="65"/>
  <c r="EA17" i="65"/>
  <c r="DZ17" i="65"/>
  <c r="DY17" i="65"/>
  <c r="DX17" i="65"/>
  <c r="DW17" i="65"/>
  <c r="DV17" i="65"/>
  <c r="DU17" i="65"/>
  <c r="DT17" i="65"/>
  <c r="DS17" i="65"/>
  <c r="DR17" i="65"/>
  <c r="DQ17" i="65"/>
  <c r="DP17" i="65"/>
  <c r="DO17" i="65"/>
  <c r="DN17" i="65"/>
  <c r="DM17" i="65"/>
  <c r="DL17" i="65"/>
  <c r="DK17" i="65"/>
  <c r="DJ17" i="65"/>
  <c r="DI17" i="65"/>
  <c r="DH17" i="65"/>
  <c r="DG17" i="65"/>
  <c r="DF17" i="65"/>
  <c r="EV17" i="65" s="1"/>
  <c r="DD17" i="65"/>
  <c r="DC17" i="65"/>
  <c r="DB17" i="65"/>
  <c r="DA17" i="65"/>
  <c r="CZ17" i="65"/>
  <c r="CY17" i="65"/>
  <c r="CX17" i="65"/>
  <c r="CW17" i="65"/>
  <c r="CV17" i="65"/>
  <c r="CU17" i="65"/>
  <c r="CT17" i="65"/>
  <c r="CS17" i="65"/>
  <c r="CR17" i="65"/>
  <c r="CQ17" i="65"/>
  <c r="CP17" i="65"/>
  <c r="CO17" i="65"/>
  <c r="CN17" i="65"/>
  <c r="CM17" i="65"/>
  <c r="CL17" i="65"/>
  <c r="CK17" i="65"/>
  <c r="CJ17" i="65"/>
  <c r="CI17" i="65"/>
  <c r="CH17" i="65"/>
  <c r="CG17" i="65"/>
  <c r="CF17" i="65"/>
  <c r="CE17" i="65"/>
  <c r="CD17" i="65"/>
  <c r="CC17" i="65"/>
  <c r="CB17" i="65"/>
  <c r="CA17" i="65"/>
  <c r="BZ17" i="65"/>
  <c r="BY17" i="65"/>
  <c r="BX17" i="65"/>
  <c r="BW17" i="65"/>
  <c r="BV17" i="65"/>
  <c r="BU17" i="65"/>
  <c r="BT17" i="65"/>
  <c r="BS17" i="65"/>
  <c r="BR17" i="65"/>
  <c r="BQ17" i="65"/>
  <c r="BP17" i="65"/>
  <c r="BO17" i="65"/>
  <c r="DE17" i="65" s="1"/>
  <c r="BM17" i="65"/>
  <c r="BL17" i="65"/>
  <c r="BK17" i="65"/>
  <c r="BJ17" i="65"/>
  <c r="BI17" i="65"/>
  <c r="BH17" i="65"/>
  <c r="BG17" i="65"/>
  <c r="BF17" i="65"/>
  <c r="BE17" i="65"/>
  <c r="BD17" i="65"/>
  <c r="BC17" i="65"/>
  <c r="BB17" i="65"/>
  <c r="BA17" i="65"/>
  <c r="AZ17" i="65"/>
  <c r="AY17" i="65"/>
  <c r="AX17" i="65"/>
  <c r="AW17" i="65"/>
  <c r="AV17" i="65"/>
  <c r="AU17" i="65"/>
  <c r="AT17" i="65"/>
  <c r="AS17" i="65"/>
  <c r="AR17" i="65"/>
  <c r="BN17" i="65" s="1"/>
  <c r="AP17" i="65"/>
  <c r="AO17" i="65"/>
  <c r="AN17" i="65"/>
  <c r="AM17" i="65"/>
  <c r="AL17" i="65"/>
  <c r="AK17" i="65"/>
  <c r="AJ17" i="65"/>
  <c r="AI17" i="65"/>
  <c r="AH17" i="65"/>
  <c r="AG17" i="65"/>
  <c r="AF17" i="65"/>
  <c r="AE17" i="65"/>
  <c r="AD17" i="65"/>
  <c r="AC17" i="65"/>
  <c r="AB17" i="65"/>
  <c r="AA17" i="65"/>
  <c r="Z17" i="65"/>
  <c r="Y17" i="65"/>
  <c r="X17" i="65"/>
  <c r="W17" i="65"/>
  <c r="V17" i="65"/>
  <c r="AQ17" i="65"/>
  <c r="IU16" i="65"/>
  <c r="IT16" i="65"/>
  <c r="IS16" i="65"/>
  <c r="IR16" i="65"/>
  <c r="IQ16" i="65"/>
  <c r="IP16" i="65"/>
  <c r="IO16" i="65"/>
  <c r="IN16" i="65"/>
  <c r="IM16" i="65"/>
  <c r="IL16" i="65"/>
  <c r="IK16" i="65"/>
  <c r="IJ16" i="65"/>
  <c r="II16" i="65"/>
  <c r="IH16" i="65"/>
  <c r="IG16" i="65"/>
  <c r="IF16" i="65"/>
  <c r="IE16" i="65"/>
  <c r="ID16" i="65"/>
  <c r="IC16" i="65"/>
  <c r="IB16" i="65"/>
  <c r="IA16" i="65"/>
  <c r="HZ16" i="65"/>
  <c r="IV16" i="65" s="1"/>
  <c r="HX16" i="65"/>
  <c r="HW16" i="65"/>
  <c r="HV16" i="65"/>
  <c r="HU16" i="65"/>
  <c r="HT16" i="65"/>
  <c r="HS16" i="65"/>
  <c r="HR16" i="65"/>
  <c r="HQ16" i="65"/>
  <c r="HP16" i="65"/>
  <c r="HO16" i="65"/>
  <c r="HN16" i="65"/>
  <c r="HM16" i="65"/>
  <c r="HL16" i="65"/>
  <c r="HK16" i="65"/>
  <c r="HJ16" i="65"/>
  <c r="HI16" i="65"/>
  <c r="HH16" i="65"/>
  <c r="HG16" i="65"/>
  <c r="HF16" i="65"/>
  <c r="HE16" i="65"/>
  <c r="HD16" i="65"/>
  <c r="HC16" i="65"/>
  <c r="HY16" i="65" s="1"/>
  <c r="HA16" i="65"/>
  <c r="GZ16" i="65"/>
  <c r="GY16" i="65"/>
  <c r="GX16" i="65"/>
  <c r="GW16" i="65"/>
  <c r="GV16" i="65"/>
  <c r="GU16" i="65"/>
  <c r="GT16" i="65"/>
  <c r="GS16" i="65"/>
  <c r="GR16" i="65"/>
  <c r="GQ16" i="65"/>
  <c r="GP16" i="65"/>
  <c r="GO16" i="65"/>
  <c r="GN16" i="65"/>
  <c r="GM16" i="65"/>
  <c r="GL16" i="65"/>
  <c r="GK16" i="65"/>
  <c r="GJ16" i="65"/>
  <c r="GI16" i="65"/>
  <c r="GH16" i="65"/>
  <c r="GG16" i="65"/>
  <c r="GF16" i="65"/>
  <c r="HB16" i="65" s="1"/>
  <c r="GD16" i="65"/>
  <c r="GC16" i="65"/>
  <c r="GB16" i="65"/>
  <c r="GA16" i="65"/>
  <c r="FZ16" i="65"/>
  <c r="FY16" i="65"/>
  <c r="FX16" i="65"/>
  <c r="FW16" i="65"/>
  <c r="FV16" i="65"/>
  <c r="FU16" i="65"/>
  <c r="FT16" i="65"/>
  <c r="FS16" i="65"/>
  <c r="FR16" i="65"/>
  <c r="FQ16" i="65"/>
  <c r="FP16" i="65"/>
  <c r="FO16" i="65"/>
  <c r="FN16" i="65"/>
  <c r="FM16" i="65"/>
  <c r="FL16" i="65"/>
  <c r="FK16" i="65"/>
  <c r="FJ16" i="65"/>
  <c r="FI16" i="65"/>
  <c r="GE16" i="65" s="1"/>
  <c r="FC16" i="65"/>
  <c r="FB16" i="65"/>
  <c r="EY16" i="65"/>
  <c r="EX16" i="65"/>
  <c r="FA16" i="65" s="1"/>
  <c r="FD16" i="65" s="1"/>
  <c r="EU16" i="65"/>
  <c r="ET16" i="65"/>
  <c r="ES16" i="65"/>
  <c r="ER16" i="65"/>
  <c r="EQ16" i="65"/>
  <c r="EP16" i="65"/>
  <c r="EO16" i="65"/>
  <c r="EN16" i="65"/>
  <c r="EM16" i="65"/>
  <c r="EL16" i="65"/>
  <c r="EK16" i="65"/>
  <c r="EJ16" i="65"/>
  <c r="EI16" i="65"/>
  <c r="EH16" i="65"/>
  <c r="EG16" i="65"/>
  <c r="EF16" i="65"/>
  <c r="EE16" i="65"/>
  <c r="ED16" i="65"/>
  <c r="EC16" i="65"/>
  <c r="EB16" i="65"/>
  <c r="EA16" i="65"/>
  <c r="DZ16" i="65"/>
  <c r="DY16" i="65"/>
  <c r="DX16" i="65"/>
  <c r="DW16" i="65"/>
  <c r="DV16" i="65"/>
  <c r="DU16" i="65"/>
  <c r="DT16" i="65"/>
  <c r="DS16" i="65"/>
  <c r="DR16" i="65"/>
  <c r="DQ16" i="65"/>
  <c r="DP16" i="65"/>
  <c r="DO16" i="65"/>
  <c r="DN16" i="65"/>
  <c r="DM16" i="65"/>
  <c r="DL16" i="65"/>
  <c r="DK16" i="65"/>
  <c r="DJ16" i="65"/>
  <c r="DI16" i="65"/>
  <c r="DH16" i="65"/>
  <c r="DG16" i="65"/>
  <c r="DF16" i="65"/>
  <c r="EV16" i="65" s="1"/>
  <c r="DD16" i="65"/>
  <c r="DC16" i="65"/>
  <c r="DB16" i="65"/>
  <c r="DA16" i="65"/>
  <c r="CZ16" i="65"/>
  <c r="CY16" i="65"/>
  <c r="CX16" i="65"/>
  <c r="CW16" i="65"/>
  <c r="CV16" i="65"/>
  <c r="CU16" i="65"/>
  <c r="CT16" i="65"/>
  <c r="CS16" i="65"/>
  <c r="CR16" i="65"/>
  <c r="CQ16" i="65"/>
  <c r="CP16" i="65"/>
  <c r="CO16" i="65"/>
  <c r="CN16" i="65"/>
  <c r="CM16" i="65"/>
  <c r="CL16" i="65"/>
  <c r="CK16" i="65"/>
  <c r="CJ16" i="65"/>
  <c r="CI16" i="65"/>
  <c r="CH16" i="65"/>
  <c r="CG16" i="65"/>
  <c r="CF16" i="65"/>
  <c r="CE16" i="65"/>
  <c r="CD16" i="65"/>
  <c r="CC16" i="65"/>
  <c r="CB16" i="65"/>
  <c r="CA16" i="65"/>
  <c r="BZ16" i="65"/>
  <c r="BY16" i="65"/>
  <c r="BX16" i="65"/>
  <c r="BW16" i="65"/>
  <c r="BV16" i="65"/>
  <c r="BU16" i="65"/>
  <c r="BT16" i="65"/>
  <c r="BS16" i="65"/>
  <c r="BR16" i="65"/>
  <c r="BQ16" i="65"/>
  <c r="BP16" i="65"/>
  <c r="BO16" i="65"/>
  <c r="DE16" i="65" s="1"/>
  <c r="BM16" i="65"/>
  <c r="BL16" i="65"/>
  <c r="BK16" i="65"/>
  <c r="BJ16" i="65"/>
  <c r="BI16" i="65"/>
  <c r="BH16" i="65"/>
  <c r="BG16" i="65"/>
  <c r="BF16" i="65"/>
  <c r="BE16" i="65"/>
  <c r="BD16" i="65"/>
  <c r="BC16" i="65"/>
  <c r="BB16" i="65"/>
  <c r="BA16" i="65"/>
  <c r="AZ16" i="65"/>
  <c r="AY16" i="65"/>
  <c r="AX16" i="65"/>
  <c r="AW16" i="65"/>
  <c r="AV16" i="65"/>
  <c r="AU16" i="65"/>
  <c r="AT16" i="65"/>
  <c r="AS16" i="65"/>
  <c r="AR16" i="65"/>
  <c r="BN16" i="65" s="1"/>
  <c r="AP16" i="65"/>
  <c r="AO16" i="65"/>
  <c r="AN16" i="65"/>
  <c r="AM16" i="65"/>
  <c r="AL16" i="65"/>
  <c r="AK16" i="65"/>
  <c r="AJ16" i="65"/>
  <c r="AI16" i="65"/>
  <c r="AH16" i="65"/>
  <c r="AG16" i="65"/>
  <c r="AF16" i="65"/>
  <c r="AE16" i="65"/>
  <c r="AD16" i="65"/>
  <c r="AC16" i="65"/>
  <c r="AB16" i="65"/>
  <c r="AA16" i="65"/>
  <c r="Z16" i="65"/>
  <c r="Y16" i="65"/>
  <c r="X16" i="65"/>
  <c r="W16" i="65"/>
  <c r="V16" i="65"/>
  <c r="AQ16" i="65"/>
  <c r="IU15" i="65"/>
  <c r="IT15" i="65"/>
  <c r="IS15" i="65"/>
  <c r="IR15" i="65"/>
  <c r="IQ15" i="65"/>
  <c r="IP15" i="65"/>
  <c r="IO15" i="65"/>
  <c r="IN15" i="65"/>
  <c r="IM15" i="65"/>
  <c r="IL15" i="65"/>
  <c r="IK15" i="65"/>
  <c r="IJ15" i="65"/>
  <c r="II15" i="65"/>
  <c r="IH15" i="65"/>
  <c r="IG15" i="65"/>
  <c r="IF15" i="65"/>
  <c r="IE15" i="65"/>
  <c r="ID15" i="65"/>
  <c r="IC15" i="65"/>
  <c r="IB15" i="65"/>
  <c r="IA15" i="65"/>
  <c r="HZ15" i="65"/>
  <c r="IV15" i="65" s="1"/>
  <c r="HX15" i="65"/>
  <c r="HW15" i="65"/>
  <c r="HV15" i="65"/>
  <c r="HU15" i="65"/>
  <c r="HT15" i="65"/>
  <c r="HS15" i="65"/>
  <c r="HR15" i="65"/>
  <c r="HQ15" i="65"/>
  <c r="HP15" i="65"/>
  <c r="HO15" i="65"/>
  <c r="HN15" i="65"/>
  <c r="HM15" i="65"/>
  <c r="HL15" i="65"/>
  <c r="HK15" i="65"/>
  <c r="HJ15" i="65"/>
  <c r="HI15" i="65"/>
  <c r="HH15" i="65"/>
  <c r="HG15" i="65"/>
  <c r="HF15" i="65"/>
  <c r="HE15" i="65"/>
  <c r="HD15" i="65"/>
  <c r="HC15" i="65"/>
  <c r="HY15" i="65" s="1"/>
  <c r="HA15" i="65"/>
  <c r="GZ15" i="65"/>
  <c r="GY15" i="65"/>
  <c r="GX15" i="65"/>
  <c r="GW15" i="65"/>
  <c r="GV15" i="65"/>
  <c r="GU15" i="65"/>
  <c r="GT15" i="65"/>
  <c r="GS15" i="65"/>
  <c r="GR15" i="65"/>
  <c r="GQ15" i="65"/>
  <c r="GP15" i="65"/>
  <c r="GO15" i="65"/>
  <c r="GN15" i="65"/>
  <c r="GM15" i="65"/>
  <c r="GL15" i="65"/>
  <c r="GK15" i="65"/>
  <c r="GJ15" i="65"/>
  <c r="GI15" i="65"/>
  <c r="GH15" i="65"/>
  <c r="GG15" i="65"/>
  <c r="GF15" i="65"/>
  <c r="HB15" i="65" s="1"/>
  <c r="GD15" i="65"/>
  <c r="GC15" i="65"/>
  <c r="GB15" i="65"/>
  <c r="GA15" i="65"/>
  <c r="FZ15" i="65"/>
  <c r="FY15" i="65"/>
  <c r="FX15" i="65"/>
  <c r="FW15" i="65"/>
  <c r="FV15" i="65"/>
  <c r="FU15" i="65"/>
  <c r="FT15" i="65"/>
  <c r="FS15" i="65"/>
  <c r="FR15" i="65"/>
  <c r="FQ15" i="65"/>
  <c r="FP15" i="65"/>
  <c r="FO15" i="65"/>
  <c r="FN15" i="65"/>
  <c r="FM15" i="65"/>
  <c r="FL15" i="65"/>
  <c r="FK15" i="65"/>
  <c r="FJ15" i="65"/>
  <c r="FI15" i="65"/>
  <c r="GE15" i="65" s="1"/>
  <c r="FC15" i="65"/>
  <c r="FB15" i="65"/>
  <c r="EY15" i="65"/>
  <c r="EX15" i="65"/>
  <c r="FA15" i="65" s="1"/>
  <c r="FD15" i="65" s="1"/>
  <c r="EU15" i="65"/>
  <c r="ET15" i="65"/>
  <c r="ES15" i="65"/>
  <c r="ER15" i="65"/>
  <c r="EQ15" i="65"/>
  <c r="EP15" i="65"/>
  <c r="EO15" i="65"/>
  <c r="EN15" i="65"/>
  <c r="EM15" i="65"/>
  <c r="EL15" i="65"/>
  <c r="EK15" i="65"/>
  <c r="EJ15" i="65"/>
  <c r="EI15" i="65"/>
  <c r="EH15" i="65"/>
  <c r="EG15" i="65"/>
  <c r="EF15" i="65"/>
  <c r="EE15" i="65"/>
  <c r="ED15" i="65"/>
  <c r="EC15" i="65"/>
  <c r="EB15" i="65"/>
  <c r="EA15" i="65"/>
  <c r="DZ15" i="65"/>
  <c r="DY15" i="65"/>
  <c r="DX15" i="65"/>
  <c r="DW15" i="65"/>
  <c r="DV15" i="65"/>
  <c r="DU15" i="65"/>
  <c r="DT15" i="65"/>
  <c r="DS15" i="65"/>
  <c r="DR15" i="65"/>
  <c r="DQ15" i="65"/>
  <c r="DP15" i="65"/>
  <c r="DO15" i="65"/>
  <c r="DN15" i="65"/>
  <c r="DM15" i="65"/>
  <c r="DL15" i="65"/>
  <c r="DK15" i="65"/>
  <c r="DJ15" i="65"/>
  <c r="DI15" i="65"/>
  <c r="DH15" i="65"/>
  <c r="DG15" i="65"/>
  <c r="DF15" i="65"/>
  <c r="EV15" i="65" s="1"/>
  <c r="DD15" i="65"/>
  <c r="DC15" i="65"/>
  <c r="DB15" i="65"/>
  <c r="DA15" i="65"/>
  <c r="CZ15" i="65"/>
  <c r="CY15" i="65"/>
  <c r="CX15" i="65"/>
  <c r="CW15" i="65"/>
  <c r="CV15" i="65"/>
  <c r="CU15" i="65"/>
  <c r="CT15" i="65"/>
  <c r="CS15" i="65"/>
  <c r="CR15" i="65"/>
  <c r="CQ15" i="65"/>
  <c r="CP15" i="65"/>
  <c r="CO15" i="65"/>
  <c r="CN15" i="65"/>
  <c r="CM15" i="65"/>
  <c r="CL15" i="65"/>
  <c r="CK15" i="65"/>
  <c r="CJ15" i="65"/>
  <c r="CI15" i="65"/>
  <c r="CH15" i="65"/>
  <c r="CG15" i="65"/>
  <c r="CF15" i="65"/>
  <c r="CE15" i="65"/>
  <c r="CD15" i="65"/>
  <c r="CC15" i="65"/>
  <c r="CB15" i="65"/>
  <c r="CA15" i="65"/>
  <c r="BZ15" i="65"/>
  <c r="BY15" i="65"/>
  <c r="BX15" i="65"/>
  <c r="BW15" i="65"/>
  <c r="BV15" i="65"/>
  <c r="BU15" i="65"/>
  <c r="BT15" i="65"/>
  <c r="BS15" i="65"/>
  <c r="BR15" i="65"/>
  <c r="BQ15" i="65"/>
  <c r="BP15" i="65"/>
  <c r="BO15" i="65"/>
  <c r="DE15" i="65" s="1"/>
  <c r="BM15" i="65"/>
  <c r="BL15" i="65"/>
  <c r="BK15" i="65"/>
  <c r="BJ15" i="65"/>
  <c r="BI15" i="65"/>
  <c r="BH15" i="65"/>
  <c r="BG15" i="65"/>
  <c r="BF15" i="65"/>
  <c r="BE15" i="65"/>
  <c r="BD15" i="65"/>
  <c r="BC15" i="65"/>
  <c r="BB15" i="65"/>
  <c r="BA15" i="65"/>
  <c r="AZ15" i="65"/>
  <c r="AY15" i="65"/>
  <c r="AX15" i="65"/>
  <c r="AW15" i="65"/>
  <c r="AV15" i="65"/>
  <c r="AU15" i="65"/>
  <c r="AT15" i="65"/>
  <c r="AS15" i="65"/>
  <c r="AR15" i="65"/>
  <c r="BN15" i="65" s="1"/>
  <c r="AP15" i="65"/>
  <c r="AO15" i="65"/>
  <c r="AN15" i="65"/>
  <c r="AM15" i="65"/>
  <c r="AL15" i="65"/>
  <c r="AK15" i="65"/>
  <c r="AJ15" i="65"/>
  <c r="AI15" i="65"/>
  <c r="AH15" i="65"/>
  <c r="AG15" i="65"/>
  <c r="AF15" i="65"/>
  <c r="AE15" i="65"/>
  <c r="AD15" i="65"/>
  <c r="AC15" i="65"/>
  <c r="AB15" i="65"/>
  <c r="AA15" i="65"/>
  <c r="Z15" i="65"/>
  <c r="Y15" i="65"/>
  <c r="X15" i="65"/>
  <c r="W15" i="65"/>
  <c r="V15" i="65"/>
  <c r="AQ15" i="65"/>
  <c r="IU14" i="65"/>
  <c r="IT14" i="65"/>
  <c r="IS14" i="65"/>
  <c r="IR14" i="65"/>
  <c r="IQ14" i="65"/>
  <c r="IP14" i="65"/>
  <c r="IO14" i="65"/>
  <c r="IN14" i="65"/>
  <c r="IM14" i="65"/>
  <c r="IL14" i="65"/>
  <c r="IK14" i="65"/>
  <c r="IJ14" i="65"/>
  <c r="II14" i="65"/>
  <c r="IH14" i="65"/>
  <c r="IG14" i="65"/>
  <c r="IF14" i="65"/>
  <c r="IE14" i="65"/>
  <c r="ID14" i="65"/>
  <c r="IC14" i="65"/>
  <c r="IB14" i="65"/>
  <c r="IA14" i="65"/>
  <c r="HZ14" i="65"/>
  <c r="IV14" i="65" s="1"/>
  <c r="HX14" i="65"/>
  <c r="HW14" i="65"/>
  <c r="HV14" i="65"/>
  <c r="HU14" i="65"/>
  <c r="HT14" i="65"/>
  <c r="HS14" i="65"/>
  <c r="HR14" i="65"/>
  <c r="HQ14" i="65"/>
  <c r="HP14" i="65"/>
  <c r="HO14" i="65"/>
  <c r="HN14" i="65"/>
  <c r="HM14" i="65"/>
  <c r="HL14" i="65"/>
  <c r="HK14" i="65"/>
  <c r="HJ14" i="65"/>
  <c r="HI14" i="65"/>
  <c r="HH14" i="65"/>
  <c r="HG14" i="65"/>
  <c r="HF14" i="65"/>
  <c r="HE14" i="65"/>
  <c r="HD14" i="65"/>
  <c r="HC14" i="65"/>
  <c r="HY14" i="65" s="1"/>
  <c r="HA14" i="65"/>
  <c r="GZ14" i="65"/>
  <c r="GY14" i="65"/>
  <c r="GX14" i="65"/>
  <c r="GW14" i="65"/>
  <c r="GV14" i="65"/>
  <c r="GU14" i="65"/>
  <c r="GT14" i="65"/>
  <c r="GS14" i="65"/>
  <c r="GR14" i="65"/>
  <c r="GQ14" i="65"/>
  <c r="GP14" i="65"/>
  <c r="GO14" i="65"/>
  <c r="GN14" i="65"/>
  <c r="GM14" i="65"/>
  <c r="GL14" i="65"/>
  <c r="GK14" i="65"/>
  <c r="GJ14" i="65"/>
  <c r="GI14" i="65"/>
  <c r="GH14" i="65"/>
  <c r="GG14" i="65"/>
  <c r="GF14" i="65"/>
  <c r="HB14" i="65" s="1"/>
  <c r="GD14" i="65"/>
  <c r="GC14" i="65"/>
  <c r="GB14" i="65"/>
  <c r="GA14" i="65"/>
  <c r="FZ14" i="65"/>
  <c r="FY14" i="65"/>
  <c r="FX14" i="65"/>
  <c r="FW14" i="65"/>
  <c r="FV14" i="65"/>
  <c r="FU14" i="65"/>
  <c r="FT14" i="65"/>
  <c r="FS14" i="65"/>
  <c r="FR14" i="65"/>
  <c r="FQ14" i="65"/>
  <c r="FP14" i="65"/>
  <c r="FO14" i="65"/>
  <c r="FN14" i="65"/>
  <c r="FM14" i="65"/>
  <c r="FL14" i="65"/>
  <c r="FK14" i="65"/>
  <c r="FJ14" i="65"/>
  <c r="FI14" i="65"/>
  <c r="GE14" i="65" s="1"/>
  <c r="FC14" i="65"/>
  <c r="FB14" i="65"/>
  <c r="EY14" i="65"/>
  <c r="EX14" i="65"/>
  <c r="FA14" i="65" s="1"/>
  <c r="FD14" i="65" s="1"/>
  <c r="EU14" i="65"/>
  <c r="ET14" i="65"/>
  <c r="ES14" i="65"/>
  <c r="ER14" i="65"/>
  <c r="EQ14" i="65"/>
  <c r="EP14" i="65"/>
  <c r="EO14" i="65"/>
  <c r="EN14" i="65"/>
  <c r="EM14" i="65"/>
  <c r="EL14" i="65"/>
  <c r="EK14" i="65"/>
  <c r="EJ14" i="65"/>
  <c r="EI14" i="65"/>
  <c r="EH14" i="65"/>
  <c r="EG14" i="65"/>
  <c r="EF14" i="65"/>
  <c r="EE14" i="65"/>
  <c r="ED14" i="65"/>
  <c r="EC14" i="65"/>
  <c r="EB14" i="65"/>
  <c r="EA14" i="65"/>
  <c r="DZ14" i="65"/>
  <c r="DY14" i="65"/>
  <c r="DX14" i="65"/>
  <c r="DW14" i="65"/>
  <c r="DV14" i="65"/>
  <c r="DU14" i="65"/>
  <c r="DT14" i="65"/>
  <c r="DS14" i="65"/>
  <c r="DR14" i="65"/>
  <c r="DQ14" i="65"/>
  <c r="DP14" i="65"/>
  <c r="DO14" i="65"/>
  <c r="DN14" i="65"/>
  <c r="DM14" i="65"/>
  <c r="DL14" i="65"/>
  <c r="DK14" i="65"/>
  <c r="DJ14" i="65"/>
  <c r="DI14" i="65"/>
  <c r="DH14" i="65"/>
  <c r="DG14" i="65"/>
  <c r="DF14" i="65"/>
  <c r="EV14" i="65" s="1"/>
  <c r="DD14" i="65"/>
  <c r="DC14" i="65"/>
  <c r="DB14" i="65"/>
  <c r="DA14" i="65"/>
  <c r="CZ14" i="65"/>
  <c r="CY14" i="65"/>
  <c r="CX14" i="65"/>
  <c r="CW14" i="65"/>
  <c r="CV14" i="65"/>
  <c r="CU14" i="65"/>
  <c r="CT14" i="65"/>
  <c r="CS14" i="65"/>
  <c r="CR14" i="65"/>
  <c r="CQ14" i="65"/>
  <c r="CP14" i="65"/>
  <c r="CO14" i="65"/>
  <c r="CN14" i="65"/>
  <c r="CM14" i="65"/>
  <c r="CL14" i="65"/>
  <c r="CK14" i="65"/>
  <c r="CJ14" i="65"/>
  <c r="CI14" i="65"/>
  <c r="CH14" i="65"/>
  <c r="CG14" i="65"/>
  <c r="CF14" i="65"/>
  <c r="CE14" i="65"/>
  <c r="CD14" i="65"/>
  <c r="CC14" i="65"/>
  <c r="CB14" i="65"/>
  <c r="CA14" i="65"/>
  <c r="BZ14" i="65"/>
  <c r="BY14" i="65"/>
  <c r="BX14" i="65"/>
  <c r="BW14" i="65"/>
  <c r="BV14" i="65"/>
  <c r="BU14" i="65"/>
  <c r="BT14" i="65"/>
  <c r="BS14" i="65"/>
  <c r="BR14" i="65"/>
  <c r="BQ14" i="65"/>
  <c r="BP14" i="65"/>
  <c r="BO14" i="65"/>
  <c r="DE14" i="65" s="1"/>
  <c r="BM14" i="65"/>
  <c r="BL14" i="65"/>
  <c r="BK14" i="65"/>
  <c r="BJ14" i="65"/>
  <c r="BI14" i="65"/>
  <c r="BH14" i="65"/>
  <c r="BG14" i="65"/>
  <c r="BF14" i="65"/>
  <c r="BE14" i="65"/>
  <c r="BD14" i="65"/>
  <c r="BC14" i="65"/>
  <c r="BB14" i="65"/>
  <c r="BA14" i="65"/>
  <c r="AZ14" i="65"/>
  <c r="AY14" i="65"/>
  <c r="AX14" i="65"/>
  <c r="AW14" i="65"/>
  <c r="AV14" i="65"/>
  <c r="AU14" i="65"/>
  <c r="AT14" i="65"/>
  <c r="AS14" i="65"/>
  <c r="AR14" i="65"/>
  <c r="BN14" i="65" s="1"/>
  <c r="AP14" i="65"/>
  <c r="AO14" i="65"/>
  <c r="AN14" i="65"/>
  <c r="AM14" i="65"/>
  <c r="AL14" i="65"/>
  <c r="AK14" i="65"/>
  <c r="AJ14" i="65"/>
  <c r="AI14" i="65"/>
  <c r="AH14" i="65"/>
  <c r="AG14" i="65"/>
  <c r="AF14" i="65"/>
  <c r="AE14" i="65"/>
  <c r="AD14" i="65"/>
  <c r="AC14" i="65"/>
  <c r="AB14" i="65"/>
  <c r="AA14" i="65"/>
  <c r="Z14" i="65"/>
  <c r="Y14" i="65"/>
  <c r="X14" i="65"/>
  <c r="W14" i="65"/>
  <c r="V14" i="65"/>
  <c r="AQ14" i="65"/>
  <c r="IU9" i="65"/>
  <c r="IT9" i="65"/>
  <c r="IS9" i="65"/>
  <c r="IR9" i="65"/>
  <c r="IQ9" i="65"/>
  <c r="IP9" i="65"/>
  <c r="IO9" i="65"/>
  <c r="IN9" i="65"/>
  <c r="IM9" i="65"/>
  <c r="IL9" i="65"/>
  <c r="IK9" i="65"/>
  <c r="IJ9" i="65"/>
  <c r="II9" i="65"/>
  <c r="IH9" i="65"/>
  <c r="IG9" i="65"/>
  <c r="IF9" i="65"/>
  <c r="IE9" i="65"/>
  <c r="ID9" i="65"/>
  <c r="IC9" i="65"/>
  <c r="IB9" i="65"/>
  <c r="IA9" i="65"/>
  <c r="HZ9" i="65"/>
  <c r="IV9" i="65" s="1"/>
  <c r="HX9" i="65"/>
  <c r="HW9" i="65"/>
  <c r="HV9" i="65"/>
  <c r="HU9" i="65"/>
  <c r="HT9" i="65"/>
  <c r="HS9" i="65"/>
  <c r="HR9" i="65"/>
  <c r="HQ9" i="65"/>
  <c r="HP9" i="65"/>
  <c r="HO9" i="65"/>
  <c r="HN9" i="65"/>
  <c r="HM9" i="65"/>
  <c r="HL9" i="65"/>
  <c r="HK9" i="65"/>
  <c r="HJ9" i="65"/>
  <c r="HI9" i="65"/>
  <c r="HH9" i="65"/>
  <c r="HG9" i="65"/>
  <c r="HF9" i="65"/>
  <c r="HE9" i="65"/>
  <c r="HD9" i="65"/>
  <c r="HC9" i="65"/>
  <c r="HY9" i="65" s="1"/>
  <c r="HA9" i="65"/>
  <c r="GZ9" i="65"/>
  <c r="GY9" i="65"/>
  <c r="GX9" i="65"/>
  <c r="GW9" i="65"/>
  <c r="GV9" i="65"/>
  <c r="GU9" i="65"/>
  <c r="GT9" i="65"/>
  <c r="GS9" i="65"/>
  <c r="GR9" i="65"/>
  <c r="GQ9" i="65"/>
  <c r="GP9" i="65"/>
  <c r="GO9" i="65"/>
  <c r="GN9" i="65"/>
  <c r="GM9" i="65"/>
  <c r="GL9" i="65"/>
  <c r="GK9" i="65"/>
  <c r="GJ9" i="65"/>
  <c r="GI9" i="65"/>
  <c r="GH9" i="65"/>
  <c r="GG9" i="65"/>
  <c r="GF9" i="65"/>
  <c r="HB9" i="65" s="1"/>
  <c r="GD9" i="65"/>
  <c r="GC9" i="65"/>
  <c r="GB9" i="65"/>
  <c r="GA9" i="65"/>
  <c r="FZ9" i="65"/>
  <c r="FY9" i="65"/>
  <c r="FX9" i="65"/>
  <c r="FW9" i="65"/>
  <c r="FV9" i="65"/>
  <c r="FU9" i="65"/>
  <c r="FT9" i="65"/>
  <c r="FS9" i="65"/>
  <c r="FR9" i="65"/>
  <c r="FQ9" i="65"/>
  <c r="FP9" i="65"/>
  <c r="FO9" i="65"/>
  <c r="FN9" i="65"/>
  <c r="FM9" i="65"/>
  <c r="FL9" i="65"/>
  <c r="FK9" i="65"/>
  <c r="FJ9" i="65"/>
  <c r="FI9" i="65"/>
  <c r="GE9" i="65" s="1"/>
  <c r="FC9" i="65"/>
  <c r="FB9" i="65"/>
  <c r="EY9" i="65"/>
  <c r="EX9" i="65"/>
  <c r="FA9" i="65" s="1"/>
  <c r="FD9" i="65" s="1"/>
  <c r="EU9" i="65"/>
  <c r="ET9" i="65"/>
  <c r="ES9" i="65"/>
  <c r="ER9" i="65"/>
  <c r="EQ9" i="65"/>
  <c r="EP9" i="65"/>
  <c r="EO9" i="65"/>
  <c r="EN9" i="65"/>
  <c r="EM9" i="65"/>
  <c r="EL9" i="65"/>
  <c r="EK9" i="65"/>
  <c r="EJ9" i="65"/>
  <c r="EI9" i="65"/>
  <c r="EH9" i="65"/>
  <c r="EG9" i="65"/>
  <c r="EF9" i="65"/>
  <c r="EE9" i="65"/>
  <c r="ED9" i="65"/>
  <c r="EC9" i="65"/>
  <c r="EB9" i="65"/>
  <c r="EA9" i="65"/>
  <c r="DZ9" i="65"/>
  <c r="DY9" i="65"/>
  <c r="DX9" i="65"/>
  <c r="DW9" i="65"/>
  <c r="DV9" i="65"/>
  <c r="DU9" i="65"/>
  <c r="DT9" i="65"/>
  <c r="DS9" i="65"/>
  <c r="DR9" i="65"/>
  <c r="DQ9" i="65"/>
  <c r="DP9" i="65"/>
  <c r="DO9" i="65"/>
  <c r="DN9" i="65"/>
  <c r="DM9" i="65"/>
  <c r="DL9" i="65"/>
  <c r="DK9" i="65"/>
  <c r="DJ9" i="65"/>
  <c r="DI9" i="65"/>
  <c r="DH9" i="65"/>
  <c r="DG9" i="65"/>
  <c r="DF9" i="65"/>
  <c r="EV9" i="65" s="1"/>
  <c r="DD9" i="65"/>
  <c r="DC9" i="65"/>
  <c r="DB9" i="65"/>
  <c r="DA9" i="65"/>
  <c r="CZ9" i="65"/>
  <c r="CY9" i="65"/>
  <c r="CX9" i="65"/>
  <c r="CW9" i="65"/>
  <c r="CV9" i="65"/>
  <c r="CU9" i="65"/>
  <c r="CT9" i="65"/>
  <c r="CS9" i="65"/>
  <c r="CR9" i="65"/>
  <c r="CQ9" i="65"/>
  <c r="CP9" i="65"/>
  <c r="CO9" i="65"/>
  <c r="CN9" i="65"/>
  <c r="CM9" i="65"/>
  <c r="CL9" i="65"/>
  <c r="CK9" i="65"/>
  <c r="CJ9" i="65"/>
  <c r="CI9" i="65"/>
  <c r="CH9" i="65"/>
  <c r="CG9" i="65"/>
  <c r="CF9" i="65"/>
  <c r="CE9" i="65"/>
  <c r="CD9" i="65"/>
  <c r="CC9" i="65"/>
  <c r="CB9" i="65"/>
  <c r="CA9" i="65"/>
  <c r="BZ9" i="65"/>
  <c r="BY9" i="65"/>
  <c r="BX9" i="65"/>
  <c r="BW9" i="65"/>
  <c r="BV9" i="65"/>
  <c r="BU9" i="65"/>
  <c r="BT9" i="65"/>
  <c r="BS9" i="65"/>
  <c r="BR9" i="65"/>
  <c r="BQ9" i="65"/>
  <c r="BP9" i="65"/>
  <c r="BO9" i="65"/>
  <c r="DE9" i="65" s="1"/>
  <c r="BM9" i="65"/>
  <c r="BL9" i="65"/>
  <c r="BK9" i="65"/>
  <c r="BJ9" i="65"/>
  <c r="BI9" i="65"/>
  <c r="BH9" i="65"/>
  <c r="BG9" i="65"/>
  <c r="BF9" i="65"/>
  <c r="BE9" i="65"/>
  <c r="BD9" i="65"/>
  <c r="BC9" i="65"/>
  <c r="BB9" i="65"/>
  <c r="BA9" i="65"/>
  <c r="AZ9" i="65"/>
  <c r="AY9" i="65"/>
  <c r="AX9" i="65"/>
  <c r="AW9" i="65"/>
  <c r="AV9" i="65"/>
  <c r="AU9" i="65"/>
  <c r="AT9" i="65"/>
  <c r="AS9" i="65"/>
  <c r="AR9" i="65"/>
  <c r="BN9" i="65" s="1"/>
  <c r="AP9" i="65"/>
  <c r="AO9" i="65"/>
  <c r="AN9" i="65"/>
  <c r="AM9" i="65"/>
  <c r="AL9" i="65"/>
  <c r="AK9" i="65"/>
  <c r="AJ9" i="65"/>
  <c r="AI9" i="65"/>
  <c r="AH9" i="65"/>
  <c r="AG9" i="65"/>
  <c r="AF9" i="65"/>
  <c r="AE9" i="65"/>
  <c r="AD9" i="65"/>
  <c r="AC9" i="65"/>
  <c r="AB9" i="65"/>
  <c r="AA9" i="65"/>
  <c r="Z9" i="65"/>
  <c r="Y9" i="65"/>
  <c r="X9" i="65"/>
  <c r="W9" i="65"/>
  <c r="V9" i="65"/>
  <c r="AQ9" i="65"/>
  <c r="IW4" i="65"/>
  <c r="IM15" i="64"/>
  <c r="IL15" i="64"/>
  <c r="IK15" i="64"/>
  <c r="IJ15" i="64"/>
  <c r="II15" i="64"/>
  <c r="IH15" i="64"/>
  <c r="IG15" i="64"/>
  <c r="IF15" i="64"/>
  <c r="IE15" i="64"/>
  <c r="ID15" i="64"/>
  <c r="IC15" i="64"/>
  <c r="IB15" i="64"/>
  <c r="IA15" i="64"/>
  <c r="HZ15" i="64"/>
  <c r="HY15" i="64"/>
  <c r="HX15" i="64"/>
  <c r="HW15" i="64"/>
  <c r="HV15" i="64"/>
  <c r="HU15" i="64"/>
  <c r="HT15" i="64"/>
  <c r="HS15" i="64"/>
  <c r="HR15" i="64"/>
  <c r="IN15" i="64" s="1"/>
  <c r="HP15" i="64"/>
  <c r="HO15" i="64"/>
  <c r="HN15" i="64"/>
  <c r="HM15" i="64"/>
  <c r="HL15" i="64"/>
  <c r="HK15" i="64"/>
  <c r="HJ15" i="64"/>
  <c r="HI15" i="64"/>
  <c r="HH15" i="64"/>
  <c r="HG15" i="64"/>
  <c r="HF15" i="64"/>
  <c r="HE15" i="64"/>
  <c r="HD15" i="64"/>
  <c r="HC15" i="64"/>
  <c r="HB15" i="64"/>
  <c r="HA15" i="64"/>
  <c r="GZ15" i="64"/>
  <c r="GY15" i="64"/>
  <c r="GX15" i="64"/>
  <c r="GW15" i="64"/>
  <c r="GV15" i="64"/>
  <c r="GU15" i="64"/>
  <c r="HQ15" i="64" s="1"/>
  <c r="GS15" i="64"/>
  <c r="GR15" i="64"/>
  <c r="GQ15" i="64"/>
  <c r="GP15" i="64"/>
  <c r="GO15" i="64"/>
  <c r="GN15" i="64"/>
  <c r="GM15" i="64"/>
  <c r="GL15" i="64"/>
  <c r="GK15" i="64"/>
  <c r="GJ15" i="64"/>
  <c r="GI15" i="64"/>
  <c r="GH15" i="64"/>
  <c r="GG15" i="64"/>
  <c r="GF15" i="64"/>
  <c r="GE15" i="64"/>
  <c r="GD15" i="64"/>
  <c r="GC15" i="64"/>
  <c r="GB15" i="64"/>
  <c r="GA15" i="64"/>
  <c r="FZ15" i="64"/>
  <c r="FY15" i="64"/>
  <c r="FX15" i="64"/>
  <c r="GT15" i="64" s="1"/>
  <c r="FV15" i="64"/>
  <c r="FU15" i="64"/>
  <c r="FT15" i="64"/>
  <c r="FS15" i="64"/>
  <c r="FR15" i="64"/>
  <c r="FQ15" i="64"/>
  <c r="FP15" i="64"/>
  <c r="FO15" i="64"/>
  <c r="FN15" i="64"/>
  <c r="FM15" i="64"/>
  <c r="FL15" i="64"/>
  <c r="FK15" i="64"/>
  <c r="FJ15" i="64"/>
  <c r="FI15" i="64"/>
  <c r="FH15" i="64"/>
  <c r="FG15" i="64"/>
  <c r="FF15" i="64"/>
  <c r="FE15" i="64"/>
  <c r="FD15" i="64"/>
  <c r="FC15" i="64"/>
  <c r="FB15" i="64"/>
  <c r="FA15" i="64"/>
  <c r="FW15" i="64" s="1"/>
  <c r="EU15" i="64"/>
  <c r="ET15" i="64"/>
  <c r="EQ15" i="64"/>
  <c r="EP15" i="64"/>
  <c r="ES15" i="64" s="1"/>
  <c r="EV15" i="64" s="1"/>
  <c r="EM15" i="64"/>
  <c r="EL15" i="64"/>
  <c r="EK15" i="64"/>
  <c r="EJ15" i="64"/>
  <c r="EI15" i="64"/>
  <c r="EH15" i="64"/>
  <c r="EG15" i="64"/>
  <c r="EF15" i="64"/>
  <c r="EE15" i="64"/>
  <c r="ED15" i="64"/>
  <c r="EC15" i="64"/>
  <c r="EB15" i="64"/>
  <c r="EA15" i="64"/>
  <c r="DZ15" i="64"/>
  <c r="DY15" i="64"/>
  <c r="DX15" i="64"/>
  <c r="DW15" i="64"/>
  <c r="DV15" i="64"/>
  <c r="DU15" i="64"/>
  <c r="DT15" i="64"/>
  <c r="DS15" i="64"/>
  <c r="DR15" i="64"/>
  <c r="DQ15" i="64"/>
  <c r="DP15" i="64"/>
  <c r="DO15" i="64"/>
  <c r="DN15" i="64"/>
  <c r="DM15" i="64"/>
  <c r="DL15" i="64"/>
  <c r="DK15" i="64"/>
  <c r="DJ15" i="64"/>
  <c r="DI15" i="64"/>
  <c r="DH15" i="64"/>
  <c r="DG15" i="64"/>
  <c r="DF15" i="64"/>
  <c r="DE15" i="64"/>
  <c r="DD15" i="64"/>
  <c r="DC15" i="64"/>
  <c r="DB15" i="64"/>
  <c r="DA15" i="64"/>
  <c r="CZ15" i="64"/>
  <c r="CY15" i="64"/>
  <c r="CX15" i="64"/>
  <c r="EN15" i="64" s="1"/>
  <c r="CV15" i="64"/>
  <c r="CU15" i="64"/>
  <c r="CT15" i="64"/>
  <c r="CS15" i="64"/>
  <c r="CR15" i="64"/>
  <c r="CQ15" i="64"/>
  <c r="CP15" i="64"/>
  <c r="CO15" i="64"/>
  <c r="CN15" i="64"/>
  <c r="CM15" i="64"/>
  <c r="CL15" i="64"/>
  <c r="CK15" i="64"/>
  <c r="CJ15" i="64"/>
  <c r="CI15" i="64"/>
  <c r="CH15" i="64"/>
  <c r="CG15" i="64"/>
  <c r="CF15" i="64"/>
  <c r="CE15" i="64"/>
  <c r="CD15" i="64"/>
  <c r="CC15" i="64"/>
  <c r="CB15" i="64"/>
  <c r="CA15" i="64"/>
  <c r="BZ15" i="64"/>
  <c r="BY15" i="64"/>
  <c r="BX15" i="64"/>
  <c r="BW15" i="64"/>
  <c r="BV15" i="64"/>
  <c r="BU15" i="64"/>
  <c r="BT15" i="64"/>
  <c r="BS15" i="64"/>
  <c r="BR15" i="64"/>
  <c r="BQ15" i="64"/>
  <c r="BP15" i="64"/>
  <c r="BO15" i="64"/>
  <c r="BN15" i="64"/>
  <c r="BM15" i="64"/>
  <c r="BL15" i="64"/>
  <c r="BK15" i="64"/>
  <c r="BJ15" i="64"/>
  <c r="BI15" i="64"/>
  <c r="BH15" i="64"/>
  <c r="BG15" i="64"/>
  <c r="CW15" i="64" s="1"/>
  <c r="BE15" i="64"/>
  <c r="BD15" i="64"/>
  <c r="BC15" i="64"/>
  <c r="BB15" i="64"/>
  <c r="BA15" i="64"/>
  <c r="AZ15" i="64"/>
  <c r="AY15" i="64"/>
  <c r="AX15" i="64"/>
  <c r="AW15" i="64"/>
  <c r="AV15" i="64"/>
  <c r="AU15" i="64"/>
  <c r="AT15" i="64"/>
  <c r="AS15" i="64"/>
  <c r="AR15" i="64"/>
  <c r="AQ15" i="64"/>
  <c r="AP15" i="64"/>
  <c r="AO15" i="64"/>
  <c r="AN15" i="64"/>
  <c r="AM15" i="64"/>
  <c r="AL15" i="64"/>
  <c r="AK15" i="64"/>
  <c r="AJ15" i="64"/>
  <c r="BF15" i="64" s="1"/>
  <c r="AH15" i="64"/>
  <c r="AG15" i="64"/>
  <c r="AF15" i="64"/>
  <c r="AE15" i="64"/>
  <c r="AD15" i="64"/>
  <c r="AC15" i="64"/>
  <c r="AB15" i="64"/>
  <c r="AA15" i="64"/>
  <c r="Z15" i="64"/>
  <c r="Y15" i="64"/>
  <c r="X15" i="64"/>
  <c r="W15" i="64"/>
  <c r="V15" i="64"/>
  <c r="U15" i="64"/>
  <c r="T15" i="64"/>
  <c r="S15" i="64"/>
  <c r="R15" i="64"/>
  <c r="Q15" i="64"/>
  <c r="P15" i="64"/>
  <c r="O15" i="64"/>
  <c r="N15" i="64"/>
  <c r="M15" i="64"/>
  <c r="AI15" i="64" s="1"/>
  <c r="J15" i="64"/>
  <c r="IM14" i="64"/>
  <c r="IL14" i="64"/>
  <c r="IK14" i="64"/>
  <c r="IJ14" i="64"/>
  <c r="II14" i="64"/>
  <c r="IH14" i="64"/>
  <c r="IG14" i="64"/>
  <c r="IF14" i="64"/>
  <c r="IE14" i="64"/>
  <c r="ID14" i="64"/>
  <c r="IC14" i="64"/>
  <c r="IB14" i="64"/>
  <c r="IA14" i="64"/>
  <c r="HZ14" i="64"/>
  <c r="HY14" i="64"/>
  <c r="HX14" i="64"/>
  <c r="HW14" i="64"/>
  <c r="HV14" i="64"/>
  <c r="HU14" i="64"/>
  <c r="HT14" i="64"/>
  <c r="HS14" i="64"/>
  <c r="HR14" i="64"/>
  <c r="IN14" i="64" s="1"/>
  <c r="HP14" i="64"/>
  <c r="HO14" i="64"/>
  <c r="HN14" i="64"/>
  <c r="HM14" i="64"/>
  <c r="HL14" i="64"/>
  <c r="HK14" i="64"/>
  <c r="HJ14" i="64"/>
  <c r="HI14" i="64"/>
  <c r="HH14" i="64"/>
  <c r="HG14" i="64"/>
  <c r="HF14" i="64"/>
  <c r="HE14" i="64"/>
  <c r="HD14" i="64"/>
  <c r="HC14" i="64"/>
  <c r="HB14" i="64"/>
  <c r="HA14" i="64"/>
  <c r="GZ14" i="64"/>
  <c r="GY14" i="64"/>
  <c r="GX14" i="64"/>
  <c r="GW14" i="64"/>
  <c r="GV14" i="64"/>
  <c r="GU14" i="64"/>
  <c r="HQ14" i="64" s="1"/>
  <c r="GS14" i="64"/>
  <c r="GR14" i="64"/>
  <c r="GQ14" i="64"/>
  <c r="GP14" i="64"/>
  <c r="GO14" i="64"/>
  <c r="GN14" i="64"/>
  <c r="GM14" i="64"/>
  <c r="GL14" i="64"/>
  <c r="GK14" i="64"/>
  <c r="GJ14" i="64"/>
  <c r="GI14" i="64"/>
  <c r="GH14" i="64"/>
  <c r="GG14" i="64"/>
  <c r="GF14" i="64"/>
  <c r="GE14" i="64"/>
  <c r="GD14" i="64"/>
  <c r="GC14" i="64"/>
  <c r="GB14" i="64"/>
  <c r="GA14" i="64"/>
  <c r="FZ14" i="64"/>
  <c r="FY14" i="64"/>
  <c r="FX14" i="64"/>
  <c r="GT14" i="64" s="1"/>
  <c r="FV14" i="64"/>
  <c r="FU14" i="64"/>
  <c r="FT14" i="64"/>
  <c r="FS14" i="64"/>
  <c r="FR14" i="64"/>
  <c r="FQ14" i="64"/>
  <c r="FP14" i="64"/>
  <c r="FO14" i="64"/>
  <c r="FN14" i="64"/>
  <c r="FM14" i="64"/>
  <c r="FL14" i="64"/>
  <c r="FK14" i="64"/>
  <c r="FJ14" i="64"/>
  <c r="FI14" i="64"/>
  <c r="FH14" i="64"/>
  <c r="FG14" i="64"/>
  <c r="FF14" i="64"/>
  <c r="FE14" i="64"/>
  <c r="FD14" i="64"/>
  <c r="FC14" i="64"/>
  <c r="FB14" i="64"/>
  <c r="FA14" i="64"/>
  <c r="FW14" i="64" s="1"/>
  <c r="EU14" i="64"/>
  <c r="ET14" i="64"/>
  <c r="EQ14" i="64"/>
  <c r="EP14" i="64"/>
  <c r="ES14" i="64" s="1"/>
  <c r="EV14" i="64" s="1"/>
  <c r="EM14" i="64"/>
  <c r="EL14" i="64"/>
  <c r="EK14" i="64"/>
  <c r="EJ14" i="64"/>
  <c r="EI14" i="64"/>
  <c r="EH14" i="64"/>
  <c r="EG14" i="64"/>
  <c r="EF14" i="64"/>
  <c r="EE14" i="64"/>
  <c r="ED14" i="64"/>
  <c r="EC14" i="64"/>
  <c r="EB14" i="64"/>
  <c r="EA14" i="64"/>
  <c r="DZ14" i="64"/>
  <c r="DY14" i="64"/>
  <c r="DX14" i="64"/>
  <c r="DW14" i="64"/>
  <c r="DV14" i="64"/>
  <c r="DU14" i="64"/>
  <c r="DT14" i="64"/>
  <c r="DS14" i="64"/>
  <c r="DR14" i="64"/>
  <c r="DQ14" i="64"/>
  <c r="DP14" i="64"/>
  <c r="DO14" i="64"/>
  <c r="DN14" i="64"/>
  <c r="DM14" i="64"/>
  <c r="DL14" i="64"/>
  <c r="DK14" i="64"/>
  <c r="DJ14" i="64"/>
  <c r="DI14" i="64"/>
  <c r="DH14" i="64"/>
  <c r="DG14" i="64"/>
  <c r="DF14" i="64"/>
  <c r="DE14" i="64"/>
  <c r="DD14" i="64"/>
  <c r="DC14" i="64"/>
  <c r="DB14" i="64"/>
  <c r="DA14" i="64"/>
  <c r="CZ14" i="64"/>
  <c r="CY14" i="64"/>
  <c r="CX14" i="64"/>
  <c r="EN14" i="64" s="1"/>
  <c r="CV14" i="64"/>
  <c r="CU14" i="64"/>
  <c r="CT14" i="64"/>
  <c r="CS14" i="64"/>
  <c r="CR14" i="64"/>
  <c r="CQ14" i="64"/>
  <c r="CP14" i="64"/>
  <c r="CO14" i="64"/>
  <c r="CN14" i="64"/>
  <c r="CM14" i="64"/>
  <c r="CL14" i="64"/>
  <c r="CK14" i="64"/>
  <c r="CJ14" i="64"/>
  <c r="CI14" i="64"/>
  <c r="CH14" i="64"/>
  <c r="CG14" i="64"/>
  <c r="CF14" i="64"/>
  <c r="CE14" i="64"/>
  <c r="CD14" i="64"/>
  <c r="CC14" i="64"/>
  <c r="CB14" i="64"/>
  <c r="CA14" i="64"/>
  <c r="BZ14" i="64"/>
  <c r="BY14" i="64"/>
  <c r="BX14" i="64"/>
  <c r="BW14" i="64"/>
  <c r="BV14" i="64"/>
  <c r="BU14" i="64"/>
  <c r="BT14" i="64"/>
  <c r="BS14" i="64"/>
  <c r="BR14" i="64"/>
  <c r="BQ14" i="64"/>
  <c r="BP14" i="64"/>
  <c r="BO14" i="64"/>
  <c r="BN14" i="64"/>
  <c r="BM14" i="64"/>
  <c r="BL14" i="64"/>
  <c r="BK14" i="64"/>
  <c r="BJ14" i="64"/>
  <c r="BI14" i="64"/>
  <c r="BH14" i="64"/>
  <c r="BG14" i="64"/>
  <c r="CW14" i="64" s="1"/>
  <c r="BE14" i="64"/>
  <c r="BD14" i="64"/>
  <c r="BC14" i="64"/>
  <c r="BB14" i="64"/>
  <c r="BA14" i="64"/>
  <c r="AZ14" i="64"/>
  <c r="AY14" i="64"/>
  <c r="AX14" i="64"/>
  <c r="AW14" i="64"/>
  <c r="AV14" i="64"/>
  <c r="AU14" i="64"/>
  <c r="AT14" i="64"/>
  <c r="AS14" i="64"/>
  <c r="AR14" i="64"/>
  <c r="AQ14" i="64"/>
  <c r="AP14" i="64"/>
  <c r="AO14" i="64"/>
  <c r="AN14" i="64"/>
  <c r="AM14" i="64"/>
  <c r="AL14" i="64"/>
  <c r="AK14" i="64"/>
  <c r="AJ14" i="64"/>
  <c r="BF14" i="64" s="1"/>
  <c r="AH14" i="64"/>
  <c r="AG14" i="64"/>
  <c r="AF14" i="64"/>
  <c r="AE14" i="64"/>
  <c r="AD14" i="64"/>
  <c r="AC14" i="64"/>
  <c r="AB14" i="64"/>
  <c r="AA14" i="64"/>
  <c r="Z14" i="64"/>
  <c r="Y14" i="64"/>
  <c r="X14" i="64"/>
  <c r="W14" i="64"/>
  <c r="V14" i="64"/>
  <c r="U14" i="64"/>
  <c r="T14" i="64"/>
  <c r="S14" i="64"/>
  <c r="R14" i="64"/>
  <c r="Q14" i="64"/>
  <c r="P14" i="64"/>
  <c r="O14" i="64"/>
  <c r="N14" i="64"/>
  <c r="M14" i="64"/>
  <c r="AI14" i="64" s="1"/>
  <c r="J14" i="64"/>
  <c r="IM12" i="64"/>
  <c r="IL12" i="64"/>
  <c r="IK12" i="64"/>
  <c r="IJ12" i="64"/>
  <c r="II12" i="64"/>
  <c r="IH12" i="64"/>
  <c r="IG12" i="64"/>
  <c r="IF12" i="64"/>
  <c r="IE12" i="64"/>
  <c r="ID12" i="64"/>
  <c r="IC12" i="64"/>
  <c r="IB12" i="64"/>
  <c r="IA12" i="64"/>
  <c r="HZ12" i="64"/>
  <c r="HY12" i="64"/>
  <c r="HX12" i="64"/>
  <c r="HW12" i="64"/>
  <c r="HV12" i="64"/>
  <c r="HU12" i="64"/>
  <c r="HT12" i="64"/>
  <c r="HS12" i="64"/>
  <c r="HR12" i="64"/>
  <c r="IN12" i="64" s="1"/>
  <c r="HP12" i="64"/>
  <c r="HO12" i="64"/>
  <c r="HN12" i="64"/>
  <c r="HM12" i="64"/>
  <c r="HL12" i="64"/>
  <c r="HK12" i="64"/>
  <c r="HJ12" i="64"/>
  <c r="HI12" i="64"/>
  <c r="HH12" i="64"/>
  <c r="HG12" i="64"/>
  <c r="HF12" i="64"/>
  <c r="HE12" i="64"/>
  <c r="HD12" i="64"/>
  <c r="HC12" i="64"/>
  <c r="HB12" i="64"/>
  <c r="HA12" i="64"/>
  <c r="GZ12" i="64"/>
  <c r="GY12" i="64"/>
  <c r="GX12" i="64"/>
  <c r="GW12" i="64"/>
  <c r="GV12" i="64"/>
  <c r="GU12" i="64"/>
  <c r="HQ12" i="64" s="1"/>
  <c r="GS12" i="64"/>
  <c r="GR12" i="64"/>
  <c r="GQ12" i="64"/>
  <c r="GP12" i="64"/>
  <c r="GO12" i="64"/>
  <c r="GN12" i="64"/>
  <c r="GM12" i="64"/>
  <c r="GL12" i="64"/>
  <c r="GK12" i="64"/>
  <c r="GJ12" i="64"/>
  <c r="GI12" i="64"/>
  <c r="GH12" i="64"/>
  <c r="GG12" i="64"/>
  <c r="GF12" i="64"/>
  <c r="GE12" i="64"/>
  <c r="GD12" i="64"/>
  <c r="GC12" i="64"/>
  <c r="GB12" i="64"/>
  <c r="GA12" i="64"/>
  <c r="FZ12" i="64"/>
  <c r="FY12" i="64"/>
  <c r="FX12" i="64"/>
  <c r="GT12" i="64" s="1"/>
  <c r="FV12" i="64"/>
  <c r="FU12" i="64"/>
  <c r="FT12" i="64"/>
  <c r="FS12" i="64"/>
  <c r="FR12" i="64"/>
  <c r="FQ12" i="64"/>
  <c r="FP12" i="64"/>
  <c r="FO12" i="64"/>
  <c r="FN12" i="64"/>
  <c r="FM12" i="64"/>
  <c r="FL12" i="64"/>
  <c r="FK12" i="64"/>
  <c r="FJ12" i="64"/>
  <c r="FI12" i="64"/>
  <c r="FH12" i="64"/>
  <c r="FG12" i="64"/>
  <c r="FF12" i="64"/>
  <c r="FE12" i="64"/>
  <c r="FD12" i="64"/>
  <c r="FC12" i="64"/>
  <c r="FB12" i="64"/>
  <c r="FA12" i="64"/>
  <c r="FW12" i="64" s="1"/>
  <c r="EU12" i="64"/>
  <c r="ET12" i="64"/>
  <c r="EQ12" i="64"/>
  <c r="EP12" i="64"/>
  <c r="ES12" i="64" s="1"/>
  <c r="EV12" i="64" s="1"/>
  <c r="EM12" i="64"/>
  <c r="EL12" i="64"/>
  <c r="EK12" i="64"/>
  <c r="EJ12" i="64"/>
  <c r="EI12" i="64"/>
  <c r="EH12" i="64"/>
  <c r="EG12" i="64"/>
  <c r="EF12" i="64"/>
  <c r="EE12" i="64"/>
  <c r="ED12" i="64"/>
  <c r="EC12" i="64"/>
  <c r="EB12" i="64"/>
  <c r="EA12" i="64"/>
  <c r="DZ12" i="64"/>
  <c r="DY12" i="64"/>
  <c r="DX12" i="64"/>
  <c r="DW12" i="64"/>
  <c r="DV12" i="64"/>
  <c r="DU12" i="64"/>
  <c r="DT12" i="64"/>
  <c r="DS12" i="64"/>
  <c r="DR12" i="64"/>
  <c r="DQ12" i="64"/>
  <c r="DP12" i="64"/>
  <c r="DO12" i="64"/>
  <c r="DN12" i="64"/>
  <c r="DM12" i="64"/>
  <c r="DL12" i="64"/>
  <c r="DK12" i="64"/>
  <c r="DJ12" i="64"/>
  <c r="DI12" i="64"/>
  <c r="DH12" i="64"/>
  <c r="DG12" i="64"/>
  <c r="DF12" i="64"/>
  <c r="DE12" i="64"/>
  <c r="DD12" i="64"/>
  <c r="DC12" i="64"/>
  <c r="DB12" i="64"/>
  <c r="DA12" i="64"/>
  <c r="CZ12" i="64"/>
  <c r="CY12" i="64"/>
  <c r="CX12" i="64"/>
  <c r="EN12" i="64" s="1"/>
  <c r="CV12" i="64"/>
  <c r="CU12" i="64"/>
  <c r="CT12" i="64"/>
  <c r="CS12" i="64"/>
  <c r="CR12" i="64"/>
  <c r="CQ12" i="64"/>
  <c r="CP12" i="64"/>
  <c r="CO12" i="64"/>
  <c r="CN12" i="64"/>
  <c r="CM12" i="64"/>
  <c r="CL12" i="64"/>
  <c r="CK12" i="64"/>
  <c r="CJ12" i="64"/>
  <c r="CI12" i="64"/>
  <c r="CH12" i="64"/>
  <c r="CG12" i="64"/>
  <c r="CF12" i="64"/>
  <c r="CE12" i="64"/>
  <c r="CD12" i="64"/>
  <c r="CC12" i="64"/>
  <c r="CB12" i="64"/>
  <c r="CA12" i="64"/>
  <c r="BZ12" i="64"/>
  <c r="BY12" i="64"/>
  <c r="BX12" i="64"/>
  <c r="BW12" i="64"/>
  <c r="BV12" i="64"/>
  <c r="BU12" i="64"/>
  <c r="BT12" i="64"/>
  <c r="BS12" i="64"/>
  <c r="BR12" i="64"/>
  <c r="BQ12" i="64"/>
  <c r="BP12" i="64"/>
  <c r="BO12" i="64"/>
  <c r="BN12" i="64"/>
  <c r="BM12" i="64"/>
  <c r="BL12" i="64"/>
  <c r="BK12" i="64"/>
  <c r="BJ12" i="64"/>
  <c r="BI12" i="64"/>
  <c r="BH12" i="64"/>
  <c r="BG12" i="64"/>
  <c r="CW12" i="64" s="1"/>
  <c r="BE12" i="64"/>
  <c r="BD12" i="64"/>
  <c r="BC12" i="64"/>
  <c r="BB12" i="64"/>
  <c r="BA12" i="64"/>
  <c r="AZ12" i="64"/>
  <c r="AY12" i="64"/>
  <c r="AX12" i="64"/>
  <c r="AW12" i="64"/>
  <c r="AV12" i="64"/>
  <c r="AU12" i="64"/>
  <c r="AT12" i="64"/>
  <c r="AS12" i="64"/>
  <c r="AR12" i="64"/>
  <c r="AQ12" i="64"/>
  <c r="AP12" i="64"/>
  <c r="AO12" i="64"/>
  <c r="AN12" i="64"/>
  <c r="AM12" i="64"/>
  <c r="AL12" i="64"/>
  <c r="AK12" i="64"/>
  <c r="AJ12" i="64"/>
  <c r="BF12" i="64" s="1"/>
  <c r="AH12" i="64"/>
  <c r="AG12" i="64"/>
  <c r="AF12" i="64"/>
  <c r="AE12" i="64"/>
  <c r="AD12" i="64"/>
  <c r="AC12" i="64"/>
  <c r="AB12" i="64"/>
  <c r="AA12" i="64"/>
  <c r="Z12" i="64"/>
  <c r="Y12" i="64"/>
  <c r="X12" i="64"/>
  <c r="W12" i="64"/>
  <c r="V12" i="64"/>
  <c r="U12" i="64"/>
  <c r="T12" i="64"/>
  <c r="S12" i="64"/>
  <c r="R12" i="64"/>
  <c r="Q12" i="64"/>
  <c r="P12" i="64"/>
  <c r="O12" i="64"/>
  <c r="N12" i="64"/>
  <c r="M12" i="64"/>
  <c r="AI12" i="64" s="1"/>
  <c r="J12" i="64"/>
  <c r="IM13" i="64"/>
  <c r="IL13" i="64"/>
  <c r="IK13" i="64"/>
  <c r="IJ13" i="64"/>
  <c r="II13" i="64"/>
  <c r="IH13" i="64"/>
  <c r="IG13" i="64"/>
  <c r="IF13" i="64"/>
  <c r="IE13" i="64"/>
  <c r="ID13" i="64"/>
  <c r="IC13" i="64"/>
  <c r="IB13" i="64"/>
  <c r="IA13" i="64"/>
  <c r="HZ13" i="64"/>
  <c r="HY13" i="64"/>
  <c r="HX13" i="64"/>
  <c r="HW13" i="64"/>
  <c r="HV13" i="64"/>
  <c r="HU13" i="64"/>
  <c r="HT13" i="64"/>
  <c r="HS13" i="64"/>
  <c r="HR13" i="64"/>
  <c r="IN13" i="64" s="1"/>
  <c r="HP13" i="64"/>
  <c r="HO13" i="64"/>
  <c r="HN13" i="64"/>
  <c r="HM13" i="64"/>
  <c r="HL13" i="64"/>
  <c r="HK13" i="64"/>
  <c r="HJ13" i="64"/>
  <c r="HI13" i="64"/>
  <c r="HH13" i="64"/>
  <c r="HG13" i="64"/>
  <c r="HF13" i="64"/>
  <c r="HE13" i="64"/>
  <c r="HD13" i="64"/>
  <c r="HC13" i="64"/>
  <c r="HB13" i="64"/>
  <c r="HA13" i="64"/>
  <c r="GZ13" i="64"/>
  <c r="GY13" i="64"/>
  <c r="GX13" i="64"/>
  <c r="GW13" i="64"/>
  <c r="GV13" i="64"/>
  <c r="GU13" i="64"/>
  <c r="HQ13" i="64" s="1"/>
  <c r="GS13" i="64"/>
  <c r="GR13" i="64"/>
  <c r="GQ13" i="64"/>
  <c r="GP13" i="64"/>
  <c r="GO13" i="64"/>
  <c r="GN13" i="64"/>
  <c r="GM13" i="64"/>
  <c r="GL13" i="64"/>
  <c r="GK13" i="64"/>
  <c r="GJ13" i="64"/>
  <c r="GI13" i="64"/>
  <c r="GH13" i="64"/>
  <c r="GG13" i="64"/>
  <c r="GF13" i="64"/>
  <c r="GE13" i="64"/>
  <c r="GD13" i="64"/>
  <c r="GC13" i="64"/>
  <c r="GB13" i="64"/>
  <c r="GA13" i="64"/>
  <c r="FZ13" i="64"/>
  <c r="FY13" i="64"/>
  <c r="FX13" i="64"/>
  <c r="GT13" i="64" s="1"/>
  <c r="FV13" i="64"/>
  <c r="FU13" i="64"/>
  <c r="FT13" i="64"/>
  <c r="FS13" i="64"/>
  <c r="FR13" i="64"/>
  <c r="FQ13" i="64"/>
  <c r="FP13" i="64"/>
  <c r="FO13" i="64"/>
  <c r="FN13" i="64"/>
  <c r="FM13" i="64"/>
  <c r="FL13" i="64"/>
  <c r="FK13" i="64"/>
  <c r="FJ13" i="64"/>
  <c r="FI13" i="64"/>
  <c r="FH13" i="64"/>
  <c r="FG13" i="64"/>
  <c r="FF13" i="64"/>
  <c r="FE13" i="64"/>
  <c r="FD13" i="64"/>
  <c r="FC13" i="64"/>
  <c r="FB13" i="64"/>
  <c r="FA13" i="64"/>
  <c r="FW13" i="64" s="1"/>
  <c r="EU13" i="64"/>
  <c r="ET13" i="64"/>
  <c r="EQ13" i="64"/>
  <c r="EP13" i="64"/>
  <c r="ES13" i="64" s="1"/>
  <c r="EV13" i="64" s="1"/>
  <c r="EM13" i="64"/>
  <c r="EL13" i="64"/>
  <c r="EK13" i="64"/>
  <c r="EJ13" i="64"/>
  <c r="EI13" i="64"/>
  <c r="EH13" i="64"/>
  <c r="EG13" i="64"/>
  <c r="EF13" i="64"/>
  <c r="EE13" i="64"/>
  <c r="ED13" i="64"/>
  <c r="EC13" i="64"/>
  <c r="EB13" i="64"/>
  <c r="EA13" i="64"/>
  <c r="DZ13" i="64"/>
  <c r="DY13" i="64"/>
  <c r="DX13" i="64"/>
  <c r="DW13" i="64"/>
  <c r="DV13" i="64"/>
  <c r="DU13" i="64"/>
  <c r="DT13" i="64"/>
  <c r="DS13" i="64"/>
  <c r="DR13" i="64"/>
  <c r="DQ13" i="64"/>
  <c r="DP13" i="64"/>
  <c r="DO13" i="64"/>
  <c r="DN13" i="64"/>
  <c r="DM13" i="64"/>
  <c r="DL13" i="64"/>
  <c r="DK13" i="64"/>
  <c r="DJ13" i="64"/>
  <c r="DI13" i="64"/>
  <c r="DH13" i="64"/>
  <c r="DG13" i="64"/>
  <c r="DF13" i="64"/>
  <c r="DE13" i="64"/>
  <c r="DD13" i="64"/>
  <c r="DC13" i="64"/>
  <c r="DB13" i="64"/>
  <c r="DA13" i="64"/>
  <c r="CZ13" i="64"/>
  <c r="CY13" i="64"/>
  <c r="CX13" i="64"/>
  <c r="EN13" i="64" s="1"/>
  <c r="CV13" i="64"/>
  <c r="CU13" i="64"/>
  <c r="CT13" i="64"/>
  <c r="CS13" i="64"/>
  <c r="CR13" i="64"/>
  <c r="CQ13" i="64"/>
  <c r="CP13" i="64"/>
  <c r="CO13" i="64"/>
  <c r="CN13" i="64"/>
  <c r="CM13" i="64"/>
  <c r="CL13" i="64"/>
  <c r="CK13" i="64"/>
  <c r="CJ13" i="64"/>
  <c r="CI13" i="64"/>
  <c r="CH13" i="64"/>
  <c r="CG13" i="64"/>
  <c r="CF13" i="64"/>
  <c r="CE13" i="64"/>
  <c r="CD13" i="64"/>
  <c r="CC13" i="64"/>
  <c r="CB13" i="64"/>
  <c r="CA13" i="64"/>
  <c r="BZ13" i="64"/>
  <c r="BY13" i="64"/>
  <c r="BX13" i="64"/>
  <c r="BW13" i="64"/>
  <c r="BV13" i="64"/>
  <c r="BU13" i="64"/>
  <c r="BT13" i="64"/>
  <c r="BS13" i="64"/>
  <c r="BR13" i="64"/>
  <c r="BQ13" i="64"/>
  <c r="BP13" i="64"/>
  <c r="BO13" i="64"/>
  <c r="BN13" i="64"/>
  <c r="BM13" i="64"/>
  <c r="BL13" i="64"/>
  <c r="BK13" i="64"/>
  <c r="BJ13" i="64"/>
  <c r="BI13" i="64"/>
  <c r="BH13" i="64"/>
  <c r="BG13" i="64"/>
  <c r="CW13" i="64" s="1"/>
  <c r="BE13" i="64"/>
  <c r="BD13" i="64"/>
  <c r="BC13" i="64"/>
  <c r="BB13" i="64"/>
  <c r="BA13" i="64"/>
  <c r="AZ13" i="64"/>
  <c r="AY13" i="64"/>
  <c r="AX13" i="64"/>
  <c r="AW13" i="64"/>
  <c r="AV13" i="64"/>
  <c r="AU13" i="64"/>
  <c r="AT13" i="64"/>
  <c r="AS13" i="64"/>
  <c r="AR13" i="64"/>
  <c r="AQ13" i="64"/>
  <c r="AP13" i="64"/>
  <c r="AO13" i="64"/>
  <c r="AN13" i="64"/>
  <c r="AM13" i="64"/>
  <c r="AL13" i="64"/>
  <c r="AK13" i="64"/>
  <c r="AJ13" i="64"/>
  <c r="BF13" i="64" s="1"/>
  <c r="AH13" i="64"/>
  <c r="AG13" i="64"/>
  <c r="AF13" i="64"/>
  <c r="AE13" i="64"/>
  <c r="AD13" i="64"/>
  <c r="AC13" i="64"/>
  <c r="AB13" i="64"/>
  <c r="AA13" i="64"/>
  <c r="Z13" i="64"/>
  <c r="Y13" i="64"/>
  <c r="X13" i="64"/>
  <c r="W13" i="64"/>
  <c r="V13" i="64"/>
  <c r="U13" i="64"/>
  <c r="T13" i="64"/>
  <c r="S13" i="64"/>
  <c r="R13" i="64"/>
  <c r="Q13" i="64"/>
  <c r="P13" i="64"/>
  <c r="O13" i="64"/>
  <c r="N13" i="64"/>
  <c r="M13" i="64"/>
  <c r="AI13" i="64" s="1"/>
  <c r="J13" i="64"/>
  <c r="IM11" i="64"/>
  <c r="IL11" i="64"/>
  <c r="IK11" i="64"/>
  <c r="IJ11" i="64"/>
  <c r="II11" i="64"/>
  <c r="IH11" i="64"/>
  <c r="IG11" i="64"/>
  <c r="IF11" i="64"/>
  <c r="IE11" i="64"/>
  <c r="ID11" i="64"/>
  <c r="IC11" i="64"/>
  <c r="IB11" i="64"/>
  <c r="IA11" i="64"/>
  <c r="HZ11" i="64"/>
  <c r="HY11" i="64"/>
  <c r="HX11" i="64"/>
  <c r="HW11" i="64"/>
  <c r="HV11" i="64"/>
  <c r="HU11" i="64"/>
  <c r="HT11" i="64"/>
  <c r="HS11" i="64"/>
  <c r="HR11" i="64"/>
  <c r="IN11" i="64" s="1"/>
  <c r="HP11" i="64"/>
  <c r="HO11" i="64"/>
  <c r="HN11" i="64"/>
  <c r="HM11" i="64"/>
  <c r="HL11" i="64"/>
  <c r="HK11" i="64"/>
  <c r="HJ11" i="64"/>
  <c r="HI11" i="64"/>
  <c r="HH11" i="64"/>
  <c r="HG11" i="64"/>
  <c r="HF11" i="64"/>
  <c r="HE11" i="64"/>
  <c r="HD11" i="64"/>
  <c r="HC11" i="64"/>
  <c r="HB11" i="64"/>
  <c r="HA11" i="64"/>
  <c r="GZ11" i="64"/>
  <c r="GY11" i="64"/>
  <c r="GX11" i="64"/>
  <c r="GW11" i="64"/>
  <c r="GV11" i="64"/>
  <c r="GU11" i="64"/>
  <c r="HQ11" i="64" s="1"/>
  <c r="GS11" i="64"/>
  <c r="GR11" i="64"/>
  <c r="GQ11" i="64"/>
  <c r="GP11" i="64"/>
  <c r="GO11" i="64"/>
  <c r="GN11" i="64"/>
  <c r="GM11" i="64"/>
  <c r="GL11" i="64"/>
  <c r="GK11" i="64"/>
  <c r="GJ11" i="64"/>
  <c r="GI11" i="64"/>
  <c r="GH11" i="64"/>
  <c r="GG11" i="64"/>
  <c r="GF11" i="64"/>
  <c r="GE11" i="64"/>
  <c r="GD11" i="64"/>
  <c r="GC11" i="64"/>
  <c r="GB11" i="64"/>
  <c r="GA11" i="64"/>
  <c r="FZ11" i="64"/>
  <c r="FY11" i="64"/>
  <c r="FX11" i="64"/>
  <c r="GT11" i="64" s="1"/>
  <c r="FV11" i="64"/>
  <c r="FU11" i="64"/>
  <c r="FT11" i="64"/>
  <c r="FS11" i="64"/>
  <c r="FR11" i="64"/>
  <c r="FQ11" i="64"/>
  <c r="FP11" i="64"/>
  <c r="FO11" i="64"/>
  <c r="FN11" i="64"/>
  <c r="FM11" i="64"/>
  <c r="FL11" i="64"/>
  <c r="FK11" i="64"/>
  <c r="FJ11" i="64"/>
  <c r="FI11" i="64"/>
  <c r="FH11" i="64"/>
  <c r="FG11" i="64"/>
  <c r="FF11" i="64"/>
  <c r="FE11" i="64"/>
  <c r="FD11" i="64"/>
  <c r="FC11" i="64"/>
  <c r="FB11" i="64"/>
  <c r="FA11" i="64"/>
  <c r="FW11" i="64" s="1"/>
  <c r="EU11" i="64"/>
  <c r="ET11" i="64"/>
  <c r="EQ11" i="64"/>
  <c r="EP11" i="64"/>
  <c r="ES11" i="64" s="1"/>
  <c r="EV11" i="64" s="1"/>
  <c r="EM11" i="64"/>
  <c r="EL11" i="64"/>
  <c r="EK11" i="64"/>
  <c r="EJ11" i="64"/>
  <c r="EI11" i="64"/>
  <c r="EH11" i="64"/>
  <c r="EG11" i="64"/>
  <c r="EF11" i="64"/>
  <c r="EE11" i="64"/>
  <c r="ED11" i="64"/>
  <c r="EC11" i="64"/>
  <c r="EB11" i="64"/>
  <c r="EA11" i="64"/>
  <c r="DZ11" i="64"/>
  <c r="DY11" i="64"/>
  <c r="DX11" i="64"/>
  <c r="DW11" i="64"/>
  <c r="DV11" i="64"/>
  <c r="DU11" i="64"/>
  <c r="DT11" i="64"/>
  <c r="DS11" i="64"/>
  <c r="DR11" i="64"/>
  <c r="DQ11" i="64"/>
  <c r="DP11" i="64"/>
  <c r="DO11" i="64"/>
  <c r="DN11" i="64"/>
  <c r="DM11" i="64"/>
  <c r="DL11" i="64"/>
  <c r="DK11" i="64"/>
  <c r="DJ11" i="64"/>
  <c r="DI11" i="64"/>
  <c r="DH11" i="64"/>
  <c r="DG11" i="64"/>
  <c r="DF11" i="64"/>
  <c r="DE11" i="64"/>
  <c r="DD11" i="64"/>
  <c r="DC11" i="64"/>
  <c r="DB11" i="64"/>
  <c r="DA11" i="64"/>
  <c r="CZ11" i="64"/>
  <c r="CY11" i="64"/>
  <c r="CX11" i="64"/>
  <c r="EN11" i="64" s="1"/>
  <c r="CV11" i="64"/>
  <c r="CU11" i="64"/>
  <c r="CT11" i="64"/>
  <c r="CS11" i="64"/>
  <c r="CR11" i="64"/>
  <c r="CQ11" i="64"/>
  <c r="CP11" i="64"/>
  <c r="CO11" i="64"/>
  <c r="CN11" i="64"/>
  <c r="CM11" i="64"/>
  <c r="CL11" i="64"/>
  <c r="CK11" i="64"/>
  <c r="CJ11" i="64"/>
  <c r="CI11" i="64"/>
  <c r="CH11" i="64"/>
  <c r="CG11" i="64"/>
  <c r="CF11" i="64"/>
  <c r="CE11" i="64"/>
  <c r="CD11" i="64"/>
  <c r="CC11" i="64"/>
  <c r="CB11" i="64"/>
  <c r="CA11" i="64"/>
  <c r="BZ11" i="64"/>
  <c r="BY11" i="64"/>
  <c r="BX11" i="64"/>
  <c r="BW11" i="64"/>
  <c r="BV11" i="64"/>
  <c r="BU11" i="64"/>
  <c r="BT11" i="64"/>
  <c r="BS11" i="64"/>
  <c r="BR11" i="64"/>
  <c r="BQ11" i="64"/>
  <c r="BP11" i="64"/>
  <c r="BO11" i="64"/>
  <c r="BN11" i="64"/>
  <c r="BM11" i="64"/>
  <c r="BL11" i="64"/>
  <c r="BK11" i="64"/>
  <c r="BJ11" i="64"/>
  <c r="BI11" i="64"/>
  <c r="BH11" i="64"/>
  <c r="BG11" i="64"/>
  <c r="CW11" i="64" s="1"/>
  <c r="BE11" i="64"/>
  <c r="BD11" i="64"/>
  <c r="BC11" i="64"/>
  <c r="BB11" i="64"/>
  <c r="BA11" i="64"/>
  <c r="AZ11" i="64"/>
  <c r="AY11" i="64"/>
  <c r="AX11" i="64"/>
  <c r="AW11" i="64"/>
  <c r="AV11" i="64"/>
  <c r="AU11" i="64"/>
  <c r="AT11" i="64"/>
  <c r="AS11" i="64"/>
  <c r="AR11" i="64"/>
  <c r="AQ11" i="64"/>
  <c r="AP11" i="64"/>
  <c r="AO11" i="64"/>
  <c r="AN11" i="64"/>
  <c r="AM11" i="64"/>
  <c r="AL11" i="64"/>
  <c r="AK11" i="64"/>
  <c r="AJ11" i="64"/>
  <c r="BF11" i="64" s="1"/>
  <c r="AH11" i="64"/>
  <c r="AG11" i="64"/>
  <c r="AF11" i="64"/>
  <c r="AE11" i="64"/>
  <c r="AD11" i="64"/>
  <c r="AC11" i="64"/>
  <c r="AB11" i="64"/>
  <c r="AA11" i="64"/>
  <c r="Z11" i="64"/>
  <c r="Y11" i="64"/>
  <c r="X11" i="64"/>
  <c r="W11" i="64"/>
  <c r="V11" i="64"/>
  <c r="U11" i="64"/>
  <c r="T11" i="64"/>
  <c r="S11" i="64"/>
  <c r="R11" i="64"/>
  <c r="Q11" i="64"/>
  <c r="P11" i="64"/>
  <c r="O11" i="64"/>
  <c r="N11" i="64"/>
  <c r="M11" i="64"/>
  <c r="AI11" i="64" s="1"/>
  <c r="J11" i="64"/>
  <c r="IM9" i="64"/>
  <c r="IL9" i="64"/>
  <c r="IK9" i="64"/>
  <c r="IJ9" i="64"/>
  <c r="II9" i="64"/>
  <c r="IH9" i="64"/>
  <c r="IG9" i="64"/>
  <c r="IF9" i="64"/>
  <c r="IE9" i="64"/>
  <c r="ID9" i="64"/>
  <c r="IC9" i="64"/>
  <c r="IB9" i="64"/>
  <c r="IA9" i="64"/>
  <c r="HZ9" i="64"/>
  <c r="HY9" i="64"/>
  <c r="HX9" i="64"/>
  <c r="HW9" i="64"/>
  <c r="HV9" i="64"/>
  <c r="HU9" i="64"/>
  <c r="HT9" i="64"/>
  <c r="HS9" i="64"/>
  <c r="HR9" i="64"/>
  <c r="IN9" i="64" s="1"/>
  <c r="HP9" i="64"/>
  <c r="HO9" i="64"/>
  <c r="HN9" i="64"/>
  <c r="HM9" i="64"/>
  <c r="HL9" i="64"/>
  <c r="HK9" i="64"/>
  <c r="HJ9" i="64"/>
  <c r="HI9" i="64"/>
  <c r="HH9" i="64"/>
  <c r="HG9" i="64"/>
  <c r="HF9" i="64"/>
  <c r="HE9" i="64"/>
  <c r="HD9" i="64"/>
  <c r="HC9" i="64"/>
  <c r="HB9" i="64"/>
  <c r="HA9" i="64"/>
  <c r="GZ9" i="64"/>
  <c r="GY9" i="64"/>
  <c r="GX9" i="64"/>
  <c r="GW9" i="64"/>
  <c r="GV9" i="64"/>
  <c r="GU9" i="64"/>
  <c r="HQ9" i="64" s="1"/>
  <c r="GS9" i="64"/>
  <c r="GR9" i="64"/>
  <c r="GQ9" i="64"/>
  <c r="GP9" i="64"/>
  <c r="GO9" i="64"/>
  <c r="GN9" i="64"/>
  <c r="GM9" i="64"/>
  <c r="GL9" i="64"/>
  <c r="GK9" i="64"/>
  <c r="GJ9" i="64"/>
  <c r="GI9" i="64"/>
  <c r="GH9" i="64"/>
  <c r="GG9" i="64"/>
  <c r="GF9" i="64"/>
  <c r="GE9" i="64"/>
  <c r="GD9" i="64"/>
  <c r="GC9" i="64"/>
  <c r="GB9" i="64"/>
  <c r="GA9" i="64"/>
  <c r="FZ9" i="64"/>
  <c r="FY9" i="64"/>
  <c r="FX9" i="64"/>
  <c r="GT9" i="64" s="1"/>
  <c r="FV9" i="64"/>
  <c r="FU9" i="64"/>
  <c r="FT9" i="64"/>
  <c r="FS9" i="64"/>
  <c r="FR9" i="64"/>
  <c r="FQ9" i="64"/>
  <c r="FP9" i="64"/>
  <c r="FO9" i="64"/>
  <c r="FN9" i="64"/>
  <c r="FM9" i="64"/>
  <c r="FL9" i="64"/>
  <c r="FK9" i="64"/>
  <c r="FJ9" i="64"/>
  <c r="FI9" i="64"/>
  <c r="FH9" i="64"/>
  <c r="FG9" i="64"/>
  <c r="FF9" i="64"/>
  <c r="FE9" i="64"/>
  <c r="FD9" i="64"/>
  <c r="FC9" i="64"/>
  <c r="FB9" i="64"/>
  <c r="FA9" i="64"/>
  <c r="FW9" i="64" s="1"/>
  <c r="EU9" i="64"/>
  <c r="ET9" i="64"/>
  <c r="EQ9" i="64"/>
  <c r="EP9" i="64"/>
  <c r="ES9" i="64" s="1"/>
  <c r="EV9" i="64" s="1"/>
  <c r="EM9" i="64"/>
  <c r="EL9" i="64"/>
  <c r="EK9" i="64"/>
  <c r="EJ9" i="64"/>
  <c r="EI9" i="64"/>
  <c r="EH9" i="64"/>
  <c r="EG9" i="64"/>
  <c r="EF9" i="64"/>
  <c r="EE9" i="64"/>
  <c r="ED9" i="64"/>
  <c r="EC9" i="64"/>
  <c r="EB9" i="64"/>
  <c r="EA9" i="64"/>
  <c r="DZ9" i="64"/>
  <c r="DY9" i="64"/>
  <c r="DX9" i="64"/>
  <c r="DW9" i="64"/>
  <c r="DV9" i="64"/>
  <c r="DU9" i="64"/>
  <c r="DT9" i="64"/>
  <c r="DS9" i="64"/>
  <c r="DR9" i="64"/>
  <c r="DQ9" i="64"/>
  <c r="DP9" i="64"/>
  <c r="DO9" i="64"/>
  <c r="DN9" i="64"/>
  <c r="DM9" i="64"/>
  <c r="DL9" i="64"/>
  <c r="DK9" i="64"/>
  <c r="DJ9" i="64"/>
  <c r="DI9" i="64"/>
  <c r="DH9" i="64"/>
  <c r="DG9" i="64"/>
  <c r="DF9" i="64"/>
  <c r="DE9" i="64"/>
  <c r="DD9" i="64"/>
  <c r="DC9" i="64"/>
  <c r="DB9" i="64"/>
  <c r="DA9" i="64"/>
  <c r="CZ9" i="64"/>
  <c r="CY9" i="64"/>
  <c r="CX9" i="64"/>
  <c r="EN9" i="64" s="1"/>
  <c r="CV9" i="64"/>
  <c r="CU9" i="64"/>
  <c r="CT9" i="64"/>
  <c r="CS9" i="64"/>
  <c r="CR9" i="64"/>
  <c r="CQ9" i="64"/>
  <c r="CP9" i="64"/>
  <c r="CO9" i="64"/>
  <c r="CN9" i="64"/>
  <c r="CM9" i="64"/>
  <c r="CL9" i="64"/>
  <c r="CK9" i="64"/>
  <c r="CJ9" i="64"/>
  <c r="CI9" i="64"/>
  <c r="CH9" i="64"/>
  <c r="CG9" i="64"/>
  <c r="CF9" i="64"/>
  <c r="CE9" i="64"/>
  <c r="CD9" i="64"/>
  <c r="CC9" i="64"/>
  <c r="CB9" i="64"/>
  <c r="CA9" i="64"/>
  <c r="BZ9" i="64"/>
  <c r="BY9" i="64"/>
  <c r="BX9" i="64"/>
  <c r="BW9" i="64"/>
  <c r="BV9" i="64"/>
  <c r="BU9" i="64"/>
  <c r="BT9" i="64"/>
  <c r="BS9" i="64"/>
  <c r="BR9" i="64"/>
  <c r="BQ9" i="64"/>
  <c r="BP9" i="64"/>
  <c r="BO9" i="64"/>
  <c r="BN9" i="64"/>
  <c r="BM9" i="64"/>
  <c r="BL9" i="64"/>
  <c r="BK9" i="64"/>
  <c r="BJ9" i="64"/>
  <c r="BI9" i="64"/>
  <c r="BH9" i="64"/>
  <c r="BG9" i="64"/>
  <c r="CW9" i="64" s="1"/>
  <c r="BE9" i="64"/>
  <c r="BD9" i="64"/>
  <c r="BC9" i="64"/>
  <c r="BB9" i="64"/>
  <c r="BA9" i="64"/>
  <c r="AZ9" i="64"/>
  <c r="AY9" i="64"/>
  <c r="AX9" i="64"/>
  <c r="AW9" i="64"/>
  <c r="AV9" i="64"/>
  <c r="AU9" i="64"/>
  <c r="AT9" i="64"/>
  <c r="AS9" i="64"/>
  <c r="AR9" i="64"/>
  <c r="AQ9" i="64"/>
  <c r="AP9" i="64"/>
  <c r="AO9" i="64"/>
  <c r="AN9" i="64"/>
  <c r="AM9" i="64"/>
  <c r="AL9" i="64"/>
  <c r="AK9" i="64"/>
  <c r="AJ9" i="64"/>
  <c r="BF9" i="64" s="1"/>
  <c r="AH9" i="64"/>
  <c r="AG9" i="64"/>
  <c r="AF9" i="64"/>
  <c r="AE9" i="64"/>
  <c r="AD9" i="64"/>
  <c r="AC9" i="64"/>
  <c r="AB9" i="64"/>
  <c r="AA9" i="64"/>
  <c r="Z9" i="64"/>
  <c r="Y9" i="64"/>
  <c r="X9" i="64"/>
  <c r="W9" i="64"/>
  <c r="V9" i="64"/>
  <c r="U9" i="64"/>
  <c r="T9" i="64"/>
  <c r="S9" i="64"/>
  <c r="R9" i="64"/>
  <c r="Q9" i="64"/>
  <c r="P9" i="64"/>
  <c r="O9" i="64"/>
  <c r="N9" i="64"/>
  <c r="M9" i="64"/>
  <c r="AI9" i="64" s="1"/>
  <c r="J9" i="64"/>
  <c r="IO4" i="64"/>
  <c r="IM14" i="63"/>
  <c r="IL14" i="63"/>
  <c r="IK14" i="63"/>
  <c r="IJ14" i="63"/>
  <c r="II14" i="63"/>
  <c r="IH14" i="63"/>
  <c r="IG14" i="63"/>
  <c r="IF14" i="63"/>
  <c r="IE14" i="63"/>
  <c r="ID14" i="63"/>
  <c r="IC14" i="63"/>
  <c r="IB14" i="63"/>
  <c r="IA14" i="63"/>
  <c r="HZ14" i="63"/>
  <c r="HY14" i="63"/>
  <c r="HX14" i="63"/>
  <c r="HW14" i="63"/>
  <c r="HV14" i="63"/>
  <c r="HU14" i="63"/>
  <c r="HT14" i="63"/>
  <c r="HS14" i="63"/>
  <c r="HR14" i="63"/>
  <c r="IN14" i="63" s="1"/>
  <c r="HP14" i="63"/>
  <c r="HO14" i="63"/>
  <c r="HN14" i="63"/>
  <c r="HM14" i="63"/>
  <c r="HL14" i="63"/>
  <c r="HK14" i="63"/>
  <c r="HJ14" i="63"/>
  <c r="HI14" i="63"/>
  <c r="HH14" i="63"/>
  <c r="HG14" i="63"/>
  <c r="HF14" i="63"/>
  <c r="HE14" i="63"/>
  <c r="HD14" i="63"/>
  <c r="HC14" i="63"/>
  <c r="HB14" i="63"/>
  <c r="HA14" i="63"/>
  <c r="GZ14" i="63"/>
  <c r="GY14" i="63"/>
  <c r="GX14" i="63"/>
  <c r="GW14" i="63"/>
  <c r="GV14" i="63"/>
  <c r="GU14" i="63"/>
  <c r="HQ14" i="63" s="1"/>
  <c r="GS14" i="63"/>
  <c r="GR14" i="63"/>
  <c r="GQ14" i="63"/>
  <c r="GP14" i="63"/>
  <c r="GO14" i="63"/>
  <c r="GN14" i="63"/>
  <c r="GM14" i="63"/>
  <c r="GL14" i="63"/>
  <c r="GK14" i="63"/>
  <c r="GJ14" i="63"/>
  <c r="GI14" i="63"/>
  <c r="GH14" i="63"/>
  <c r="GG14" i="63"/>
  <c r="GF14" i="63"/>
  <c r="GE14" i="63"/>
  <c r="GD14" i="63"/>
  <c r="GC14" i="63"/>
  <c r="GB14" i="63"/>
  <c r="GA14" i="63"/>
  <c r="FZ14" i="63"/>
  <c r="FY14" i="63"/>
  <c r="FX14" i="63"/>
  <c r="GT14" i="63" s="1"/>
  <c r="FV14" i="63"/>
  <c r="FU14" i="63"/>
  <c r="FT14" i="63"/>
  <c r="FS14" i="63"/>
  <c r="FR14" i="63"/>
  <c r="FQ14" i="63"/>
  <c r="FP14" i="63"/>
  <c r="FO14" i="63"/>
  <c r="FN14" i="63"/>
  <c r="FM14" i="63"/>
  <c r="FL14" i="63"/>
  <c r="FK14" i="63"/>
  <c r="FJ14" i="63"/>
  <c r="FI14" i="63"/>
  <c r="FH14" i="63"/>
  <c r="FG14" i="63"/>
  <c r="FF14" i="63"/>
  <c r="FE14" i="63"/>
  <c r="FD14" i="63"/>
  <c r="FC14" i="63"/>
  <c r="FB14" i="63"/>
  <c r="FA14" i="63"/>
  <c r="FW14" i="63" s="1"/>
  <c r="EU14" i="63"/>
  <c r="ET14" i="63"/>
  <c r="EQ14" i="63"/>
  <c r="EP14" i="63"/>
  <c r="ES14" i="63" s="1"/>
  <c r="EV14" i="63" s="1"/>
  <c r="EM14" i="63"/>
  <c r="EL14" i="63"/>
  <c r="EK14" i="63"/>
  <c r="EJ14" i="63"/>
  <c r="EI14" i="63"/>
  <c r="EH14" i="63"/>
  <c r="EG14" i="63"/>
  <c r="EF14" i="63"/>
  <c r="EE14" i="63"/>
  <c r="ED14" i="63"/>
  <c r="EC14" i="63"/>
  <c r="EB14" i="63"/>
  <c r="EA14" i="63"/>
  <c r="DZ14" i="63"/>
  <c r="DY14" i="63"/>
  <c r="DX14" i="63"/>
  <c r="DW14" i="63"/>
  <c r="DV14" i="63"/>
  <c r="DU14" i="63"/>
  <c r="DT14" i="63"/>
  <c r="DS14" i="63"/>
  <c r="DR14" i="63"/>
  <c r="DQ14" i="63"/>
  <c r="DP14" i="63"/>
  <c r="DO14" i="63"/>
  <c r="DN14" i="63"/>
  <c r="DM14" i="63"/>
  <c r="DL14" i="63"/>
  <c r="DK14" i="63"/>
  <c r="DJ14" i="63"/>
  <c r="DI14" i="63"/>
  <c r="DH14" i="63"/>
  <c r="DG14" i="63"/>
  <c r="DF14" i="63"/>
  <c r="DE14" i="63"/>
  <c r="DD14" i="63"/>
  <c r="DC14" i="63"/>
  <c r="DB14" i="63"/>
  <c r="DA14" i="63"/>
  <c r="CZ14" i="63"/>
  <c r="CY14" i="63"/>
  <c r="CX14" i="63"/>
  <c r="EN14" i="63" s="1"/>
  <c r="CV14" i="63"/>
  <c r="CU14" i="63"/>
  <c r="CT14" i="63"/>
  <c r="CS14" i="63"/>
  <c r="CR14" i="63"/>
  <c r="CQ14" i="63"/>
  <c r="CP14" i="63"/>
  <c r="CO14" i="63"/>
  <c r="CN14" i="63"/>
  <c r="CM14" i="63"/>
  <c r="CL14" i="63"/>
  <c r="CK14" i="63"/>
  <c r="CJ14" i="63"/>
  <c r="CI14" i="63"/>
  <c r="CH14" i="63"/>
  <c r="CG14" i="63"/>
  <c r="CF14" i="63"/>
  <c r="CE14" i="63"/>
  <c r="CD14" i="63"/>
  <c r="CC14" i="63"/>
  <c r="CB14" i="63"/>
  <c r="CA14" i="63"/>
  <c r="BZ14" i="63"/>
  <c r="BY14" i="63"/>
  <c r="BX14" i="63"/>
  <c r="BW14" i="63"/>
  <c r="BV14" i="63"/>
  <c r="BU14" i="63"/>
  <c r="BT14" i="63"/>
  <c r="BS14" i="63"/>
  <c r="BR14" i="63"/>
  <c r="BQ14" i="63"/>
  <c r="BP14" i="63"/>
  <c r="BO14" i="63"/>
  <c r="BN14" i="63"/>
  <c r="BM14" i="63"/>
  <c r="BL14" i="63"/>
  <c r="BK14" i="63"/>
  <c r="BJ14" i="63"/>
  <c r="BI14" i="63"/>
  <c r="BH14" i="63"/>
  <c r="BG14" i="63"/>
  <c r="CW14" i="63" s="1"/>
  <c r="BE14" i="63"/>
  <c r="BD14" i="63"/>
  <c r="BC14" i="63"/>
  <c r="BB14" i="63"/>
  <c r="BA14" i="63"/>
  <c r="AZ14" i="63"/>
  <c r="AY14" i="63"/>
  <c r="AX14" i="63"/>
  <c r="AW14" i="63"/>
  <c r="AV14" i="63"/>
  <c r="AU14" i="63"/>
  <c r="AT14" i="63"/>
  <c r="AS14" i="63"/>
  <c r="AR14" i="63"/>
  <c r="AQ14" i="63"/>
  <c r="AP14" i="63"/>
  <c r="AO14" i="63"/>
  <c r="AN14" i="63"/>
  <c r="AM14" i="63"/>
  <c r="AL14" i="63"/>
  <c r="AK14" i="63"/>
  <c r="AJ14" i="63"/>
  <c r="BF14" i="63" s="1"/>
  <c r="AH14" i="63"/>
  <c r="AG14" i="63"/>
  <c r="AF14" i="63"/>
  <c r="AE14" i="63"/>
  <c r="AD14" i="63"/>
  <c r="AC14" i="63"/>
  <c r="AB14" i="63"/>
  <c r="AA14" i="63"/>
  <c r="Z14" i="63"/>
  <c r="Y14" i="63"/>
  <c r="X14" i="63"/>
  <c r="W14" i="63"/>
  <c r="V14" i="63"/>
  <c r="U14" i="63"/>
  <c r="T14" i="63"/>
  <c r="S14" i="63"/>
  <c r="R14" i="63"/>
  <c r="Q14" i="63"/>
  <c r="P14" i="63"/>
  <c r="O14" i="63"/>
  <c r="N14" i="63"/>
  <c r="M14" i="63"/>
  <c r="AI14" i="63" s="1"/>
  <c r="J14" i="63"/>
  <c r="IM18" i="63"/>
  <c r="IL18" i="63"/>
  <c r="IK18" i="63"/>
  <c r="IJ18" i="63"/>
  <c r="II18" i="63"/>
  <c r="IH18" i="63"/>
  <c r="IG18" i="63"/>
  <c r="IF18" i="63"/>
  <c r="IE18" i="63"/>
  <c r="ID18" i="63"/>
  <c r="IC18" i="63"/>
  <c r="IB18" i="63"/>
  <c r="IA18" i="63"/>
  <c r="HZ18" i="63"/>
  <c r="HY18" i="63"/>
  <c r="HX18" i="63"/>
  <c r="HW18" i="63"/>
  <c r="HV18" i="63"/>
  <c r="HU18" i="63"/>
  <c r="HT18" i="63"/>
  <c r="HS18" i="63"/>
  <c r="HR18" i="63"/>
  <c r="IN18" i="63" s="1"/>
  <c r="HP18" i="63"/>
  <c r="HO18" i="63"/>
  <c r="HN18" i="63"/>
  <c r="HM18" i="63"/>
  <c r="HL18" i="63"/>
  <c r="HK18" i="63"/>
  <c r="HJ18" i="63"/>
  <c r="HI18" i="63"/>
  <c r="HH18" i="63"/>
  <c r="HG18" i="63"/>
  <c r="HF18" i="63"/>
  <c r="HE18" i="63"/>
  <c r="HD18" i="63"/>
  <c r="HC18" i="63"/>
  <c r="HB18" i="63"/>
  <c r="HA18" i="63"/>
  <c r="GZ18" i="63"/>
  <c r="GY18" i="63"/>
  <c r="GX18" i="63"/>
  <c r="GW18" i="63"/>
  <c r="GV18" i="63"/>
  <c r="GU18" i="63"/>
  <c r="HQ18" i="63" s="1"/>
  <c r="GS18" i="63"/>
  <c r="GR18" i="63"/>
  <c r="GQ18" i="63"/>
  <c r="GP18" i="63"/>
  <c r="GO18" i="63"/>
  <c r="GN18" i="63"/>
  <c r="GM18" i="63"/>
  <c r="GL18" i="63"/>
  <c r="GK18" i="63"/>
  <c r="GJ18" i="63"/>
  <c r="GI18" i="63"/>
  <c r="GH18" i="63"/>
  <c r="GG18" i="63"/>
  <c r="GF18" i="63"/>
  <c r="GE18" i="63"/>
  <c r="GD18" i="63"/>
  <c r="GC18" i="63"/>
  <c r="GB18" i="63"/>
  <c r="GA18" i="63"/>
  <c r="FZ18" i="63"/>
  <c r="FY18" i="63"/>
  <c r="FX18" i="63"/>
  <c r="GT18" i="63" s="1"/>
  <c r="FV18" i="63"/>
  <c r="FU18" i="63"/>
  <c r="FT18" i="63"/>
  <c r="FS18" i="63"/>
  <c r="FR18" i="63"/>
  <c r="FQ18" i="63"/>
  <c r="FP18" i="63"/>
  <c r="FO18" i="63"/>
  <c r="FN18" i="63"/>
  <c r="FM18" i="63"/>
  <c r="FL18" i="63"/>
  <c r="FK18" i="63"/>
  <c r="FJ18" i="63"/>
  <c r="FI18" i="63"/>
  <c r="FH18" i="63"/>
  <c r="FG18" i="63"/>
  <c r="FF18" i="63"/>
  <c r="FE18" i="63"/>
  <c r="FD18" i="63"/>
  <c r="FC18" i="63"/>
  <c r="FB18" i="63"/>
  <c r="FA18" i="63"/>
  <c r="FW18" i="63" s="1"/>
  <c r="EQ18" i="63"/>
  <c r="EP18" i="63"/>
  <c r="ES18" i="63" s="1"/>
  <c r="EV18" i="63" s="1"/>
  <c r="EM18" i="63"/>
  <c r="EL18" i="63"/>
  <c r="EK18" i="63"/>
  <c r="EJ18" i="63"/>
  <c r="EI18" i="63"/>
  <c r="EH18" i="63"/>
  <c r="EG18" i="63"/>
  <c r="EF18" i="63"/>
  <c r="EE18" i="63"/>
  <c r="ED18" i="63"/>
  <c r="EC18" i="63"/>
  <c r="EB18" i="63"/>
  <c r="EA18" i="63"/>
  <c r="DZ18" i="63"/>
  <c r="DY18" i="63"/>
  <c r="DX18" i="63"/>
  <c r="DW18" i="63"/>
  <c r="DV18" i="63"/>
  <c r="DU18" i="63"/>
  <c r="DT18" i="63"/>
  <c r="DS18" i="63"/>
  <c r="DR18" i="63"/>
  <c r="DQ18" i="63"/>
  <c r="DP18" i="63"/>
  <c r="DO18" i="63"/>
  <c r="DN18" i="63"/>
  <c r="DM18" i="63"/>
  <c r="DL18" i="63"/>
  <c r="DK18" i="63"/>
  <c r="DJ18" i="63"/>
  <c r="DI18" i="63"/>
  <c r="DH18" i="63"/>
  <c r="DG18" i="63"/>
  <c r="DF18" i="63"/>
  <c r="DE18" i="63"/>
  <c r="DD18" i="63"/>
  <c r="DC18" i="63"/>
  <c r="DB18" i="63"/>
  <c r="DA18" i="63"/>
  <c r="CZ18" i="63"/>
  <c r="CY18" i="63"/>
  <c r="CX18" i="63"/>
  <c r="EN18" i="63" s="1"/>
  <c r="CV18" i="63"/>
  <c r="CU18" i="63"/>
  <c r="CT18" i="63"/>
  <c r="CS18" i="63"/>
  <c r="CR18" i="63"/>
  <c r="CQ18" i="63"/>
  <c r="CP18" i="63"/>
  <c r="CO18" i="63"/>
  <c r="CN18" i="63"/>
  <c r="CM18" i="63"/>
  <c r="CL18" i="63"/>
  <c r="CK18" i="63"/>
  <c r="CJ18" i="63"/>
  <c r="CI18" i="63"/>
  <c r="CH18" i="63"/>
  <c r="CG18" i="63"/>
  <c r="CF18" i="63"/>
  <c r="CE18" i="63"/>
  <c r="CD18" i="63"/>
  <c r="CC18" i="63"/>
  <c r="CB18" i="63"/>
  <c r="CA18" i="63"/>
  <c r="BZ18" i="63"/>
  <c r="BY18" i="63"/>
  <c r="BX18" i="63"/>
  <c r="BW18" i="63"/>
  <c r="BV18" i="63"/>
  <c r="BU18" i="63"/>
  <c r="BT18" i="63"/>
  <c r="BS18" i="63"/>
  <c r="BR18" i="63"/>
  <c r="BQ18" i="63"/>
  <c r="BP18" i="63"/>
  <c r="BO18" i="63"/>
  <c r="BN18" i="63"/>
  <c r="BM18" i="63"/>
  <c r="BL18" i="63"/>
  <c r="BK18" i="63"/>
  <c r="BJ18" i="63"/>
  <c r="BI18" i="63"/>
  <c r="BH18" i="63"/>
  <c r="BG18" i="63"/>
  <c r="CW18" i="63" s="1"/>
  <c r="BE18" i="63"/>
  <c r="BD18" i="63"/>
  <c r="BC18" i="63"/>
  <c r="BB18" i="63"/>
  <c r="BA18" i="63"/>
  <c r="AZ18" i="63"/>
  <c r="AY18" i="63"/>
  <c r="AX18" i="63"/>
  <c r="AW18" i="63"/>
  <c r="AV18" i="63"/>
  <c r="AU18" i="63"/>
  <c r="AT18" i="63"/>
  <c r="AS18" i="63"/>
  <c r="AR18" i="63"/>
  <c r="AQ18" i="63"/>
  <c r="AP18" i="63"/>
  <c r="AO18" i="63"/>
  <c r="AN18" i="63"/>
  <c r="AM18" i="63"/>
  <c r="AL18" i="63"/>
  <c r="AK18" i="63"/>
  <c r="AJ18" i="63"/>
  <c r="BF18" i="63" s="1"/>
  <c r="AH18" i="63"/>
  <c r="AG18" i="63"/>
  <c r="AF18" i="63"/>
  <c r="AE18" i="63"/>
  <c r="AD18" i="63"/>
  <c r="AC18" i="63"/>
  <c r="AB18" i="63"/>
  <c r="AA18" i="63"/>
  <c r="Z18" i="63"/>
  <c r="Y18" i="63"/>
  <c r="X18" i="63"/>
  <c r="W18" i="63"/>
  <c r="V18" i="63"/>
  <c r="U18" i="63"/>
  <c r="T18" i="63"/>
  <c r="S18" i="63"/>
  <c r="R18" i="63"/>
  <c r="Q18" i="63"/>
  <c r="P18" i="63"/>
  <c r="O18" i="63"/>
  <c r="N18" i="63"/>
  <c r="M18" i="63"/>
  <c r="AI18" i="63" s="1"/>
  <c r="J18" i="63"/>
  <c r="EU18" i="63"/>
  <c r="IM17" i="63"/>
  <c r="IL17" i="63"/>
  <c r="IK17" i="63"/>
  <c r="IJ17" i="63"/>
  <c r="II17" i="63"/>
  <c r="IH17" i="63"/>
  <c r="IG17" i="63"/>
  <c r="IF17" i="63"/>
  <c r="IE17" i="63"/>
  <c r="ID17" i="63"/>
  <c r="IC17" i="63"/>
  <c r="IB17" i="63"/>
  <c r="IA17" i="63"/>
  <c r="HZ17" i="63"/>
  <c r="HY17" i="63"/>
  <c r="HX17" i="63"/>
  <c r="HW17" i="63"/>
  <c r="HV17" i="63"/>
  <c r="HU17" i="63"/>
  <c r="HT17" i="63"/>
  <c r="HS17" i="63"/>
  <c r="HR17" i="63"/>
  <c r="IN17" i="63" s="1"/>
  <c r="HP17" i="63"/>
  <c r="HO17" i="63"/>
  <c r="HN17" i="63"/>
  <c r="HM17" i="63"/>
  <c r="HL17" i="63"/>
  <c r="HK17" i="63"/>
  <c r="HJ17" i="63"/>
  <c r="HI17" i="63"/>
  <c r="HH17" i="63"/>
  <c r="HG17" i="63"/>
  <c r="HF17" i="63"/>
  <c r="HE17" i="63"/>
  <c r="HD17" i="63"/>
  <c r="HC17" i="63"/>
  <c r="HB17" i="63"/>
  <c r="HA17" i="63"/>
  <c r="GZ17" i="63"/>
  <c r="GY17" i="63"/>
  <c r="GX17" i="63"/>
  <c r="GW17" i="63"/>
  <c r="GV17" i="63"/>
  <c r="GU17" i="63"/>
  <c r="HQ17" i="63" s="1"/>
  <c r="GS17" i="63"/>
  <c r="GR17" i="63"/>
  <c r="GQ17" i="63"/>
  <c r="GP17" i="63"/>
  <c r="GO17" i="63"/>
  <c r="GN17" i="63"/>
  <c r="GM17" i="63"/>
  <c r="GL17" i="63"/>
  <c r="GK17" i="63"/>
  <c r="GJ17" i="63"/>
  <c r="GI17" i="63"/>
  <c r="GH17" i="63"/>
  <c r="GG17" i="63"/>
  <c r="GF17" i="63"/>
  <c r="GE17" i="63"/>
  <c r="GD17" i="63"/>
  <c r="GC17" i="63"/>
  <c r="GB17" i="63"/>
  <c r="GA17" i="63"/>
  <c r="FZ17" i="63"/>
  <c r="FY17" i="63"/>
  <c r="FX17" i="63"/>
  <c r="GT17" i="63" s="1"/>
  <c r="FV17" i="63"/>
  <c r="FU17" i="63"/>
  <c r="FT17" i="63"/>
  <c r="FS17" i="63"/>
  <c r="FR17" i="63"/>
  <c r="FQ17" i="63"/>
  <c r="FP17" i="63"/>
  <c r="FO17" i="63"/>
  <c r="FN17" i="63"/>
  <c r="FM17" i="63"/>
  <c r="FL17" i="63"/>
  <c r="FK17" i="63"/>
  <c r="FJ17" i="63"/>
  <c r="FI17" i="63"/>
  <c r="FH17" i="63"/>
  <c r="FG17" i="63"/>
  <c r="FF17" i="63"/>
  <c r="FE17" i="63"/>
  <c r="FD17" i="63"/>
  <c r="FC17" i="63"/>
  <c r="FB17" i="63"/>
  <c r="FA17" i="63"/>
  <c r="FW17" i="63" s="1"/>
  <c r="ET17" i="63"/>
  <c r="EQ17" i="63"/>
  <c r="EP17" i="63"/>
  <c r="ES17" i="63" s="1"/>
  <c r="EV17" i="63" s="1"/>
  <c r="EM17" i="63"/>
  <c r="EL17" i="63"/>
  <c r="EK17" i="63"/>
  <c r="EJ17" i="63"/>
  <c r="EI17" i="63"/>
  <c r="EH17" i="63"/>
  <c r="EG17" i="63"/>
  <c r="EF17" i="63"/>
  <c r="EE17" i="63"/>
  <c r="ED17" i="63"/>
  <c r="EC17" i="63"/>
  <c r="EB17" i="63"/>
  <c r="EA17" i="63"/>
  <c r="DZ17" i="63"/>
  <c r="DY17" i="63"/>
  <c r="DX17" i="63"/>
  <c r="DW17" i="63"/>
  <c r="DV17" i="63"/>
  <c r="DU17" i="63"/>
  <c r="DT17" i="63"/>
  <c r="DS17" i="63"/>
  <c r="DR17" i="63"/>
  <c r="DQ17" i="63"/>
  <c r="DP17" i="63"/>
  <c r="DO17" i="63"/>
  <c r="DN17" i="63"/>
  <c r="DM17" i="63"/>
  <c r="DL17" i="63"/>
  <c r="DK17" i="63"/>
  <c r="DJ17" i="63"/>
  <c r="DI17" i="63"/>
  <c r="DH17" i="63"/>
  <c r="DG17" i="63"/>
  <c r="DF17" i="63"/>
  <c r="DE17" i="63"/>
  <c r="DD17" i="63"/>
  <c r="DC17" i="63"/>
  <c r="DB17" i="63"/>
  <c r="DA17" i="63"/>
  <c r="CZ17" i="63"/>
  <c r="CY17" i="63"/>
  <c r="CX17" i="63"/>
  <c r="EN17" i="63" s="1"/>
  <c r="CV17" i="63"/>
  <c r="CU17" i="63"/>
  <c r="CT17" i="63"/>
  <c r="CS17" i="63"/>
  <c r="CR17" i="63"/>
  <c r="CQ17" i="63"/>
  <c r="CP17" i="63"/>
  <c r="CO17" i="63"/>
  <c r="CN17" i="63"/>
  <c r="CM17" i="63"/>
  <c r="CL17" i="63"/>
  <c r="CK17" i="63"/>
  <c r="CJ17" i="63"/>
  <c r="CI17" i="63"/>
  <c r="CH17" i="63"/>
  <c r="CG17" i="63"/>
  <c r="CF17" i="63"/>
  <c r="CE17" i="63"/>
  <c r="CD17" i="63"/>
  <c r="CC17" i="63"/>
  <c r="CB17" i="63"/>
  <c r="CA17" i="63"/>
  <c r="BZ17" i="63"/>
  <c r="BY17" i="63"/>
  <c r="BX17" i="63"/>
  <c r="BW17" i="63"/>
  <c r="BV17" i="63"/>
  <c r="BU17" i="63"/>
  <c r="BT17" i="63"/>
  <c r="BS17" i="63"/>
  <c r="BR17" i="63"/>
  <c r="BQ17" i="63"/>
  <c r="BP17" i="63"/>
  <c r="BO17" i="63"/>
  <c r="BN17" i="63"/>
  <c r="BM17" i="63"/>
  <c r="BL17" i="63"/>
  <c r="BK17" i="63"/>
  <c r="BJ17" i="63"/>
  <c r="BI17" i="63"/>
  <c r="BH17" i="63"/>
  <c r="BG17" i="63"/>
  <c r="CW17" i="63" s="1"/>
  <c r="BE17" i="63"/>
  <c r="BD17" i="63"/>
  <c r="BC17" i="63"/>
  <c r="BB17" i="63"/>
  <c r="BA17" i="63"/>
  <c r="AZ17" i="63"/>
  <c r="AY17" i="63"/>
  <c r="AX17" i="63"/>
  <c r="AW17" i="63"/>
  <c r="AV17" i="63"/>
  <c r="AU17" i="63"/>
  <c r="AT17" i="63"/>
  <c r="AS17" i="63"/>
  <c r="AR17" i="63"/>
  <c r="AQ17" i="63"/>
  <c r="AP17" i="63"/>
  <c r="AO17" i="63"/>
  <c r="AN17" i="63"/>
  <c r="AM17" i="63"/>
  <c r="AL17" i="63"/>
  <c r="AK17" i="63"/>
  <c r="AJ17" i="63"/>
  <c r="BF17" i="63" s="1"/>
  <c r="AH17" i="63"/>
  <c r="AG17" i="63"/>
  <c r="AF17" i="63"/>
  <c r="AE17" i="63"/>
  <c r="AD17" i="63"/>
  <c r="AC17" i="63"/>
  <c r="AB17" i="63"/>
  <c r="AA17" i="63"/>
  <c r="Z17" i="63"/>
  <c r="Y17" i="63"/>
  <c r="X17" i="63"/>
  <c r="W17" i="63"/>
  <c r="V17" i="63"/>
  <c r="U17" i="63"/>
  <c r="T17" i="63"/>
  <c r="S17" i="63"/>
  <c r="R17" i="63"/>
  <c r="Q17" i="63"/>
  <c r="P17" i="63"/>
  <c r="O17" i="63"/>
  <c r="N17" i="63"/>
  <c r="M17" i="63"/>
  <c r="AI17" i="63" s="1"/>
  <c r="J17" i="63"/>
  <c r="EU17" i="63"/>
  <c r="IM16" i="63"/>
  <c r="IL16" i="63"/>
  <c r="IK16" i="63"/>
  <c r="IJ16" i="63"/>
  <c r="II16" i="63"/>
  <c r="IH16" i="63"/>
  <c r="IG16" i="63"/>
  <c r="IF16" i="63"/>
  <c r="IE16" i="63"/>
  <c r="ID16" i="63"/>
  <c r="IC16" i="63"/>
  <c r="IB16" i="63"/>
  <c r="IA16" i="63"/>
  <c r="HZ16" i="63"/>
  <c r="HY16" i="63"/>
  <c r="HX16" i="63"/>
  <c r="HW16" i="63"/>
  <c r="HV16" i="63"/>
  <c r="HU16" i="63"/>
  <c r="HT16" i="63"/>
  <c r="HS16" i="63"/>
  <c r="HR16" i="63"/>
  <c r="IN16" i="63" s="1"/>
  <c r="HP16" i="63"/>
  <c r="HO16" i="63"/>
  <c r="HN16" i="63"/>
  <c r="HM16" i="63"/>
  <c r="HL16" i="63"/>
  <c r="HK16" i="63"/>
  <c r="HJ16" i="63"/>
  <c r="HI16" i="63"/>
  <c r="HH16" i="63"/>
  <c r="HG16" i="63"/>
  <c r="HF16" i="63"/>
  <c r="HE16" i="63"/>
  <c r="HD16" i="63"/>
  <c r="HC16" i="63"/>
  <c r="HB16" i="63"/>
  <c r="HA16" i="63"/>
  <c r="GZ16" i="63"/>
  <c r="GY16" i="63"/>
  <c r="GX16" i="63"/>
  <c r="GW16" i="63"/>
  <c r="GV16" i="63"/>
  <c r="GU16" i="63"/>
  <c r="HQ16" i="63" s="1"/>
  <c r="GS16" i="63"/>
  <c r="GR16" i="63"/>
  <c r="GQ16" i="63"/>
  <c r="GP16" i="63"/>
  <c r="GO16" i="63"/>
  <c r="GN16" i="63"/>
  <c r="GM16" i="63"/>
  <c r="GL16" i="63"/>
  <c r="GK16" i="63"/>
  <c r="GJ16" i="63"/>
  <c r="GI16" i="63"/>
  <c r="GH16" i="63"/>
  <c r="GG16" i="63"/>
  <c r="GF16" i="63"/>
  <c r="GE16" i="63"/>
  <c r="GD16" i="63"/>
  <c r="GC16" i="63"/>
  <c r="GB16" i="63"/>
  <c r="GA16" i="63"/>
  <c r="FZ16" i="63"/>
  <c r="FY16" i="63"/>
  <c r="FX16" i="63"/>
  <c r="GT16" i="63" s="1"/>
  <c r="FV16" i="63"/>
  <c r="FU16" i="63"/>
  <c r="FT16" i="63"/>
  <c r="FS16" i="63"/>
  <c r="FR16" i="63"/>
  <c r="FQ16" i="63"/>
  <c r="FP16" i="63"/>
  <c r="FO16" i="63"/>
  <c r="FN16" i="63"/>
  <c r="FM16" i="63"/>
  <c r="FL16" i="63"/>
  <c r="FK16" i="63"/>
  <c r="FJ16" i="63"/>
  <c r="FI16" i="63"/>
  <c r="FH16" i="63"/>
  <c r="FG16" i="63"/>
  <c r="FF16" i="63"/>
  <c r="FE16" i="63"/>
  <c r="FD16" i="63"/>
  <c r="FC16" i="63"/>
  <c r="FB16" i="63"/>
  <c r="FA16" i="63"/>
  <c r="FW16" i="63" s="1"/>
  <c r="EQ16" i="63"/>
  <c r="EP16" i="63"/>
  <c r="ES16" i="63" s="1"/>
  <c r="EV16" i="63" s="1"/>
  <c r="EM16" i="63"/>
  <c r="EL16" i="63"/>
  <c r="EK16" i="63"/>
  <c r="EJ16" i="63"/>
  <c r="EI16" i="63"/>
  <c r="EH16" i="63"/>
  <c r="EG16" i="63"/>
  <c r="EF16" i="63"/>
  <c r="EE16" i="63"/>
  <c r="ED16" i="63"/>
  <c r="EC16" i="63"/>
  <c r="EB16" i="63"/>
  <c r="EA16" i="63"/>
  <c r="DZ16" i="63"/>
  <c r="DY16" i="63"/>
  <c r="DX16" i="63"/>
  <c r="DW16" i="63"/>
  <c r="DV16" i="63"/>
  <c r="DU16" i="63"/>
  <c r="DT16" i="63"/>
  <c r="DS16" i="63"/>
  <c r="DR16" i="63"/>
  <c r="DQ16" i="63"/>
  <c r="DP16" i="63"/>
  <c r="DO16" i="63"/>
  <c r="DN16" i="63"/>
  <c r="DM16" i="63"/>
  <c r="DL16" i="63"/>
  <c r="DK16" i="63"/>
  <c r="DJ16" i="63"/>
  <c r="DI16" i="63"/>
  <c r="DH16" i="63"/>
  <c r="DG16" i="63"/>
  <c r="DF16" i="63"/>
  <c r="DE16" i="63"/>
  <c r="DD16" i="63"/>
  <c r="DC16" i="63"/>
  <c r="DB16" i="63"/>
  <c r="DA16" i="63"/>
  <c r="CZ16" i="63"/>
  <c r="CY16" i="63"/>
  <c r="CX16" i="63"/>
  <c r="EN16" i="63" s="1"/>
  <c r="CV16" i="63"/>
  <c r="CU16" i="63"/>
  <c r="CT16" i="63"/>
  <c r="CS16" i="63"/>
  <c r="CR16" i="63"/>
  <c r="CQ16" i="63"/>
  <c r="CP16" i="63"/>
  <c r="CO16" i="63"/>
  <c r="CN16" i="63"/>
  <c r="CM16" i="63"/>
  <c r="CL16" i="63"/>
  <c r="CK16" i="63"/>
  <c r="CJ16" i="63"/>
  <c r="CI16" i="63"/>
  <c r="CH16" i="63"/>
  <c r="CG16" i="63"/>
  <c r="CF16" i="63"/>
  <c r="CE16" i="63"/>
  <c r="CD16" i="63"/>
  <c r="CC16" i="63"/>
  <c r="CB16" i="63"/>
  <c r="CA16" i="63"/>
  <c r="BZ16" i="63"/>
  <c r="BY16" i="63"/>
  <c r="BX16" i="63"/>
  <c r="BW16" i="63"/>
  <c r="BV16" i="63"/>
  <c r="BU16" i="63"/>
  <c r="BT16" i="63"/>
  <c r="BS16" i="63"/>
  <c r="BR16" i="63"/>
  <c r="BQ16" i="63"/>
  <c r="BP16" i="63"/>
  <c r="BO16" i="63"/>
  <c r="BN16" i="63"/>
  <c r="BM16" i="63"/>
  <c r="BL16" i="63"/>
  <c r="BK16" i="63"/>
  <c r="BJ16" i="63"/>
  <c r="BI16" i="63"/>
  <c r="BH16" i="63"/>
  <c r="BG16" i="63"/>
  <c r="CW16" i="63" s="1"/>
  <c r="BE16" i="63"/>
  <c r="BD16" i="63"/>
  <c r="BC16" i="63"/>
  <c r="BB16" i="63"/>
  <c r="BA16" i="63"/>
  <c r="AZ16" i="63"/>
  <c r="AY16" i="63"/>
  <c r="AX16" i="63"/>
  <c r="AW16" i="63"/>
  <c r="AV16" i="63"/>
  <c r="AU16" i="63"/>
  <c r="AT16" i="63"/>
  <c r="AS16" i="63"/>
  <c r="AR16" i="63"/>
  <c r="AQ16" i="63"/>
  <c r="AP16" i="63"/>
  <c r="AO16" i="63"/>
  <c r="AN16" i="63"/>
  <c r="AM16" i="63"/>
  <c r="AL16" i="63"/>
  <c r="AK16" i="63"/>
  <c r="AJ16" i="63"/>
  <c r="BF16" i="63" s="1"/>
  <c r="AH16" i="63"/>
  <c r="AG16" i="63"/>
  <c r="AF16" i="63"/>
  <c r="AE16" i="63"/>
  <c r="AD16" i="63"/>
  <c r="AC16" i="63"/>
  <c r="AB16" i="63"/>
  <c r="AA16" i="63"/>
  <c r="Z16" i="63"/>
  <c r="Y16" i="63"/>
  <c r="X16" i="63"/>
  <c r="W16" i="63"/>
  <c r="V16" i="63"/>
  <c r="U16" i="63"/>
  <c r="T16" i="63"/>
  <c r="S16" i="63"/>
  <c r="R16" i="63"/>
  <c r="Q16" i="63"/>
  <c r="P16" i="63"/>
  <c r="O16" i="63"/>
  <c r="N16" i="63"/>
  <c r="M16" i="63"/>
  <c r="AI16" i="63" s="1"/>
  <c r="J16" i="63"/>
  <c r="EU16" i="63"/>
  <c r="IM15" i="63"/>
  <c r="IL15" i="63"/>
  <c r="IK15" i="63"/>
  <c r="IJ15" i="63"/>
  <c r="II15" i="63"/>
  <c r="IH15" i="63"/>
  <c r="IG15" i="63"/>
  <c r="IF15" i="63"/>
  <c r="IE15" i="63"/>
  <c r="ID15" i="63"/>
  <c r="IC15" i="63"/>
  <c r="IB15" i="63"/>
  <c r="IA15" i="63"/>
  <c r="HZ15" i="63"/>
  <c r="HY15" i="63"/>
  <c r="HX15" i="63"/>
  <c r="HW15" i="63"/>
  <c r="HV15" i="63"/>
  <c r="HU15" i="63"/>
  <c r="HT15" i="63"/>
  <c r="HS15" i="63"/>
  <c r="HR15" i="63"/>
  <c r="IN15" i="63" s="1"/>
  <c r="HP15" i="63"/>
  <c r="HO15" i="63"/>
  <c r="HN15" i="63"/>
  <c r="HM15" i="63"/>
  <c r="HL15" i="63"/>
  <c r="HK15" i="63"/>
  <c r="HJ15" i="63"/>
  <c r="HI15" i="63"/>
  <c r="HH15" i="63"/>
  <c r="HG15" i="63"/>
  <c r="HF15" i="63"/>
  <c r="HE15" i="63"/>
  <c r="HD15" i="63"/>
  <c r="HC15" i="63"/>
  <c r="HB15" i="63"/>
  <c r="HA15" i="63"/>
  <c r="GZ15" i="63"/>
  <c r="GY15" i="63"/>
  <c r="GX15" i="63"/>
  <c r="GW15" i="63"/>
  <c r="GV15" i="63"/>
  <c r="GU15" i="63"/>
  <c r="HQ15" i="63" s="1"/>
  <c r="GS15" i="63"/>
  <c r="GR15" i="63"/>
  <c r="GQ15" i="63"/>
  <c r="GP15" i="63"/>
  <c r="GO15" i="63"/>
  <c r="GN15" i="63"/>
  <c r="GM15" i="63"/>
  <c r="GL15" i="63"/>
  <c r="GK15" i="63"/>
  <c r="GJ15" i="63"/>
  <c r="GI15" i="63"/>
  <c r="GH15" i="63"/>
  <c r="GG15" i="63"/>
  <c r="GF15" i="63"/>
  <c r="GE15" i="63"/>
  <c r="GD15" i="63"/>
  <c r="GC15" i="63"/>
  <c r="GB15" i="63"/>
  <c r="GA15" i="63"/>
  <c r="FZ15" i="63"/>
  <c r="FY15" i="63"/>
  <c r="FX15" i="63"/>
  <c r="GT15" i="63" s="1"/>
  <c r="FV15" i="63"/>
  <c r="FU15" i="63"/>
  <c r="FT15" i="63"/>
  <c r="FS15" i="63"/>
  <c r="FR15" i="63"/>
  <c r="FQ15" i="63"/>
  <c r="FP15" i="63"/>
  <c r="FO15" i="63"/>
  <c r="FN15" i="63"/>
  <c r="FM15" i="63"/>
  <c r="FL15" i="63"/>
  <c r="FK15" i="63"/>
  <c r="FJ15" i="63"/>
  <c r="FI15" i="63"/>
  <c r="FH15" i="63"/>
  <c r="FG15" i="63"/>
  <c r="FF15" i="63"/>
  <c r="FE15" i="63"/>
  <c r="FD15" i="63"/>
  <c r="FC15" i="63"/>
  <c r="FB15" i="63"/>
  <c r="FA15" i="63"/>
  <c r="FW15" i="63" s="1"/>
  <c r="EQ15" i="63"/>
  <c r="EP15" i="63"/>
  <c r="ES15" i="63" s="1"/>
  <c r="EV15" i="63" s="1"/>
  <c r="EM15" i="63"/>
  <c r="EL15" i="63"/>
  <c r="EK15" i="63"/>
  <c r="EJ15" i="63"/>
  <c r="EI15" i="63"/>
  <c r="EH15" i="63"/>
  <c r="EG15" i="63"/>
  <c r="EF15" i="63"/>
  <c r="EE15" i="63"/>
  <c r="ED15" i="63"/>
  <c r="EC15" i="63"/>
  <c r="EB15" i="63"/>
  <c r="EA15" i="63"/>
  <c r="DZ15" i="63"/>
  <c r="DY15" i="63"/>
  <c r="DX15" i="63"/>
  <c r="DW15" i="63"/>
  <c r="DV15" i="63"/>
  <c r="DU15" i="63"/>
  <c r="DT15" i="63"/>
  <c r="DS15" i="63"/>
  <c r="DR15" i="63"/>
  <c r="DQ15" i="63"/>
  <c r="DP15" i="63"/>
  <c r="DO15" i="63"/>
  <c r="DN15" i="63"/>
  <c r="DM15" i="63"/>
  <c r="DL15" i="63"/>
  <c r="DK15" i="63"/>
  <c r="DJ15" i="63"/>
  <c r="DI15" i="63"/>
  <c r="DH15" i="63"/>
  <c r="DG15" i="63"/>
  <c r="DF15" i="63"/>
  <c r="DE15" i="63"/>
  <c r="DD15" i="63"/>
  <c r="DC15" i="63"/>
  <c r="DB15" i="63"/>
  <c r="DA15" i="63"/>
  <c r="CZ15" i="63"/>
  <c r="CY15" i="63"/>
  <c r="CX15" i="63"/>
  <c r="EN15" i="63" s="1"/>
  <c r="CV15" i="63"/>
  <c r="CU15" i="63"/>
  <c r="CT15" i="63"/>
  <c r="CS15" i="63"/>
  <c r="CR15" i="63"/>
  <c r="CQ15" i="63"/>
  <c r="CP15" i="63"/>
  <c r="CO15" i="63"/>
  <c r="CN15" i="63"/>
  <c r="CM15" i="63"/>
  <c r="CL15" i="63"/>
  <c r="CK15" i="63"/>
  <c r="CJ15" i="63"/>
  <c r="CI15" i="63"/>
  <c r="CH15" i="63"/>
  <c r="CG15" i="63"/>
  <c r="CF15" i="63"/>
  <c r="CE15" i="63"/>
  <c r="CD15" i="63"/>
  <c r="CC15" i="63"/>
  <c r="CB15" i="63"/>
  <c r="CA15" i="63"/>
  <c r="BZ15" i="63"/>
  <c r="BY15" i="63"/>
  <c r="BX15" i="63"/>
  <c r="BW15" i="63"/>
  <c r="BV15" i="63"/>
  <c r="BU15" i="63"/>
  <c r="BT15" i="63"/>
  <c r="BS15" i="63"/>
  <c r="BR15" i="63"/>
  <c r="BQ15" i="63"/>
  <c r="BP15" i="63"/>
  <c r="BO15" i="63"/>
  <c r="BN15" i="63"/>
  <c r="BM15" i="63"/>
  <c r="BL15" i="63"/>
  <c r="BK15" i="63"/>
  <c r="BJ15" i="63"/>
  <c r="BI15" i="63"/>
  <c r="BH15" i="63"/>
  <c r="BG15" i="63"/>
  <c r="CW15" i="63" s="1"/>
  <c r="BE15" i="63"/>
  <c r="BD15" i="63"/>
  <c r="BC15" i="63"/>
  <c r="BB15" i="63"/>
  <c r="BA15" i="63"/>
  <c r="AZ15" i="63"/>
  <c r="AY15" i="63"/>
  <c r="AX15" i="63"/>
  <c r="AW15" i="63"/>
  <c r="AV15" i="63"/>
  <c r="AU15" i="63"/>
  <c r="AT15" i="63"/>
  <c r="AS15" i="63"/>
  <c r="AR15" i="63"/>
  <c r="AQ15" i="63"/>
  <c r="AP15" i="63"/>
  <c r="AO15" i="63"/>
  <c r="AN15" i="63"/>
  <c r="AM15" i="63"/>
  <c r="AL15" i="63"/>
  <c r="AK15" i="63"/>
  <c r="AJ15" i="63"/>
  <c r="BF15" i="63" s="1"/>
  <c r="AH15" i="63"/>
  <c r="AG15" i="63"/>
  <c r="AF15" i="63"/>
  <c r="AE15" i="63"/>
  <c r="AD15" i="63"/>
  <c r="AC15" i="63"/>
  <c r="AB15" i="63"/>
  <c r="AA15" i="63"/>
  <c r="Z15" i="63"/>
  <c r="Y15" i="63"/>
  <c r="X15" i="63"/>
  <c r="W15" i="63"/>
  <c r="V15" i="63"/>
  <c r="U15" i="63"/>
  <c r="T15" i="63"/>
  <c r="S15" i="63"/>
  <c r="R15" i="63"/>
  <c r="Q15" i="63"/>
  <c r="P15" i="63"/>
  <c r="O15" i="63"/>
  <c r="N15" i="63"/>
  <c r="M15" i="63"/>
  <c r="AI15" i="63" s="1"/>
  <c r="J15" i="63"/>
  <c r="EU15" i="63"/>
  <c r="IM13" i="63"/>
  <c r="IL13" i="63"/>
  <c r="IK13" i="63"/>
  <c r="IJ13" i="63"/>
  <c r="II13" i="63"/>
  <c r="IH13" i="63"/>
  <c r="IG13" i="63"/>
  <c r="IF13" i="63"/>
  <c r="IE13" i="63"/>
  <c r="ID13" i="63"/>
  <c r="IC13" i="63"/>
  <c r="IB13" i="63"/>
  <c r="IA13" i="63"/>
  <c r="HZ13" i="63"/>
  <c r="HY13" i="63"/>
  <c r="HX13" i="63"/>
  <c r="HW13" i="63"/>
  <c r="HV13" i="63"/>
  <c r="HU13" i="63"/>
  <c r="HT13" i="63"/>
  <c r="HS13" i="63"/>
  <c r="HR13" i="63"/>
  <c r="IN13" i="63" s="1"/>
  <c r="HP13" i="63"/>
  <c r="HO13" i="63"/>
  <c r="HN13" i="63"/>
  <c r="HM13" i="63"/>
  <c r="HL13" i="63"/>
  <c r="HK13" i="63"/>
  <c r="HJ13" i="63"/>
  <c r="HI13" i="63"/>
  <c r="HH13" i="63"/>
  <c r="HG13" i="63"/>
  <c r="HF13" i="63"/>
  <c r="HE13" i="63"/>
  <c r="HD13" i="63"/>
  <c r="HC13" i="63"/>
  <c r="HB13" i="63"/>
  <c r="HA13" i="63"/>
  <c r="GZ13" i="63"/>
  <c r="GY13" i="63"/>
  <c r="GX13" i="63"/>
  <c r="GW13" i="63"/>
  <c r="GV13" i="63"/>
  <c r="GU13" i="63"/>
  <c r="HQ13" i="63" s="1"/>
  <c r="GS13" i="63"/>
  <c r="GR13" i="63"/>
  <c r="GQ13" i="63"/>
  <c r="GP13" i="63"/>
  <c r="GO13" i="63"/>
  <c r="GN13" i="63"/>
  <c r="GM13" i="63"/>
  <c r="GL13" i="63"/>
  <c r="GK13" i="63"/>
  <c r="GJ13" i="63"/>
  <c r="GI13" i="63"/>
  <c r="GH13" i="63"/>
  <c r="GG13" i="63"/>
  <c r="GF13" i="63"/>
  <c r="GE13" i="63"/>
  <c r="GD13" i="63"/>
  <c r="GC13" i="63"/>
  <c r="GB13" i="63"/>
  <c r="GA13" i="63"/>
  <c r="FZ13" i="63"/>
  <c r="FY13" i="63"/>
  <c r="FX13" i="63"/>
  <c r="GT13" i="63" s="1"/>
  <c r="FV13" i="63"/>
  <c r="FU13" i="63"/>
  <c r="FT13" i="63"/>
  <c r="FS13" i="63"/>
  <c r="FR13" i="63"/>
  <c r="FQ13" i="63"/>
  <c r="FP13" i="63"/>
  <c r="FO13" i="63"/>
  <c r="FN13" i="63"/>
  <c r="FM13" i="63"/>
  <c r="FL13" i="63"/>
  <c r="FK13" i="63"/>
  <c r="FJ13" i="63"/>
  <c r="FI13" i="63"/>
  <c r="FH13" i="63"/>
  <c r="FG13" i="63"/>
  <c r="FF13" i="63"/>
  <c r="FE13" i="63"/>
  <c r="FD13" i="63"/>
  <c r="FC13" i="63"/>
  <c r="FB13" i="63"/>
  <c r="FA13" i="63"/>
  <c r="FW13" i="63" s="1"/>
  <c r="EQ13" i="63"/>
  <c r="EP13" i="63"/>
  <c r="ES13" i="63" s="1"/>
  <c r="EV13" i="63" s="1"/>
  <c r="EM13" i="63"/>
  <c r="EL13" i="63"/>
  <c r="EK13" i="63"/>
  <c r="EJ13" i="63"/>
  <c r="EI13" i="63"/>
  <c r="EH13" i="63"/>
  <c r="EG13" i="63"/>
  <c r="EF13" i="63"/>
  <c r="EE13" i="63"/>
  <c r="ED13" i="63"/>
  <c r="EC13" i="63"/>
  <c r="EB13" i="63"/>
  <c r="EA13" i="63"/>
  <c r="DZ13" i="63"/>
  <c r="DY13" i="63"/>
  <c r="DX13" i="63"/>
  <c r="DW13" i="63"/>
  <c r="DV13" i="63"/>
  <c r="DU13" i="63"/>
  <c r="DT13" i="63"/>
  <c r="DS13" i="63"/>
  <c r="DR13" i="63"/>
  <c r="DQ13" i="63"/>
  <c r="DP13" i="63"/>
  <c r="DO13" i="63"/>
  <c r="DN13" i="63"/>
  <c r="DM13" i="63"/>
  <c r="DL13" i="63"/>
  <c r="DK13" i="63"/>
  <c r="DJ13" i="63"/>
  <c r="DI13" i="63"/>
  <c r="DH13" i="63"/>
  <c r="DG13" i="63"/>
  <c r="DF13" i="63"/>
  <c r="DE13" i="63"/>
  <c r="DD13" i="63"/>
  <c r="DC13" i="63"/>
  <c r="DB13" i="63"/>
  <c r="DA13" i="63"/>
  <c r="CZ13" i="63"/>
  <c r="CY13" i="63"/>
  <c r="CX13" i="63"/>
  <c r="EN13" i="63" s="1"/>
  <c r="CV13" i="63"/>
  <c r="CU13" i="63"/>
  <c r="CT13" i="63"/>
  <c r="CS13" i="63"/>
  <c r="CR13" i="63"/>
  <c r="CQ13" i="63"/>
  <c r="CP13" i="63"/>
  <c r="CO13" i="63"/>
  <c r="CN13" i="63"/>
  <c r="CM13" i="63"/>
  <c r="CL13" i="63"/>
  <c r="CK13" i="63"/>
  <c r="CJ13" i="63"/>
  <c r="CI13" i="63"/>
  <c r="CH13" i="63"/>
  <c r="CG13" i="63"/>
  <c r="CF13" i="63"/>
  <c r="CE13" i="63"/>
  <c r="CD13" i="63"/>
  <c r="CC13" i="63"/>
  <c r="CB13" i="63"/>
  <c r="CA13" i="63"/>
  <c r="BZ13" i="63"/>
  <c r="BY13" i="63"/>
  <c r="BX13" i="63"/>
  <c r="BW13" i="63"/>
  <c r="BV13" i="63"/>
  <c r="BU13" i="63"/>
  <c r="BT13" i="63"/>
  <c r="BS13" i="63"/>
  <c r="BR13" i="63"/>
  <c r="BQ13" i="63"/>
  <c r="BP13" i="63"/>
  <c r="BO13" i="63"/>
  <c r="BN13" i="63"/>
  <c r="BM13" i="63"/>
  <c r="BL13" i="63"/>
  <c r="BK13" i="63"/>
  <c r="BJ13" i="63"/>
  <c r="BI13" i="63"/>
  <c r="BH13" i="63"/>
  <c r="BG13" i="63"/>
  <c r="CW13" i="63" s="1"/>
  <c r="BE13" i="63"/>
  <c r="BD13" i="63"/>
  <c r="BC13" i="63"/>
  <c r="BB13" i="63"/>
  <c r="BA13" i="63"/>
  <c r="AZ13" i="63"/>
  <c r="AY13" i="63"/>
  <c r="AX13" i="63"/>
  <c r="AW13" i="63"/>
  <c r="AV13" i="63"/>
  <c r="AU13" i="63"/>
  <c r="AT13" i="63"/>
  <c r="AS13" i="63"/>
  <c r="AR13" i="63"/>
  <c r="AQ13" i="63"/>
  <c r="AP13" i="63"/>
  <c r="AO13" i="63"/>
  <c r="AN13" i="63"/>
  <c r="AM13" i="63"/>
  <c r="AL13" i="63"/>
  <c r="AK13" i="63"/>
  <c r="AJ13" i="63"/>
  <c r="BF13" i="63" s="1"/>
  <c r="AH13" i="63"/>
  <c r="AG13" i="63"/>
  <c r="AF13" i="63"/>
  <c r="AE13" i="63"/>
  <c r="AD13" i="63"/>
  <c r="AC13" i="63"/>
  <c r="AB13" i="63"/>
  <c r="AA13" i="63"/>
  <c r="Z13" i="63"/>
  <c r="Y13" i="63"/>
  <c r="X13" i="63"/>
  <c r="W13" i="63"/>
  <c r="V13" i="63"/>
  <c r="U13" i="63"/>
  <c r="T13" i="63"/>
  <c r="S13" i="63"/>
  <c r="R13" i="63"/>
  <c r="Q13" i="63"/>
  <c r="P13" i="63"/>
  <c r="O13" i="63"/>
  <c r="N13" i="63"/>
  <c r="M13" i="63"/>
  <c r="AI13" i="63" s="1"/>
  <c r="J13" i="63"/>
  <c r="EU13" i="63"/>
  <c r="IM12" i="63"/>
  <c r="IL12" i="63"/>
  <c r="IK12" i="63"/>
  <c r="IJ12" i="63"/>
  <c r="II12" i="63"/>
  <c r="IH12" i="63"/>
  <c r="IG12" i="63"/>
  <c r="IF12" i="63"/>
  <c r="IE12" i="63"/>
  <c r="ID12" i="63"/>
  <c r="IC12" i="63"/>
  <c r="IB12" i="63"/>
  <c r="IA12" i="63"/>
  <c r="HZ12" i="63"/>
  <c r="HY12" i="63"/>
  <c r="HX12" i="63"/>
  <c r="HW12" i="63"/>
  <c r="HV12" i="63"/>
  <c r="HU12" i="63"/>
  <c r="HT12" i="63"/>
  <c r="HS12" i="63"/>
  <c r="HR12" i="63"/>
  <c r="IN12" i="63" s="1"/>
  <c r="HP12" i="63"/>
  <c r="HO12" i="63"/>
  <c r="HN12" i="63"/>
  <c r="HM12" i="63"/>
  <c r="HL12" i="63"/>
  <c r="HK12" i="63"/>
  <c r="HJ12" i="63"/>
  <c r="HI12" i="63"/>
  <c r="HH12" i="63"/>
  <c r="HG12" i="63"/>
  <c r="HF12" i="63"/>
  <c r="HE12" i="63"/>
  <c r="HD12" i="63"/>
  <c r="HC12" i="63"/>
  <c r="HB12" i="63"/>
  <c r="HA12" i="63"/>
  <c r="GZ12" i="63"/>
  <c r="GY12" i="63"/>
  <c r="GX12" i="63"/>
  <c r="GW12" i="63"/>
  <c r="GV12" i="63"/>
  <c r="GU12" i="63"/>
  <c r="HQ12" i="63" s="1"/>
  <c r="GS12" i="63"/>
  <c r="GR12" i="63"/>
  <c r="GQ12" i="63"/>
  <c r="GP12" i="63"/>
  <c r="GO12" i="63"/>
  <c r="GN12" i="63"/>
  <c r="GM12" i="63"/>
  <c r="GL12" i="63"/>
  <c r="GK12" i="63"/>
  <c r="GJ12" i="63"/>
  <c r="GI12" i="63"/>
  <c r="GH12" i="63"/>
  <c r="GG12" i="63"/>
  <c r="GF12" i="63"/>
  <c r="GE12" i="63"/>
  <c r="GD12" i="63"/>
  <c r="GC12" i="63"/>
  <c r="GB12" i="63"/>
  <c r="GA12" i="63"/>
  <c r="FZ12" i="63"/>
  <c r="FY12" i="63"/>
  <c r="FX12" i="63"/>
  <c r="GT12" i="63" s="1"/>
  <c r="FV12" i="63"/>
  <c r="FU12" i="63"/>
  <c r="FT12" i="63"/>
  <c r="FS12" i="63"/>
  <c r="FR12" i="63"/>
  <c r="FQ12" i="63"/>
  <c r="FP12" i="63"/>
  <c r="FO12" i="63"/>
  <c r="FN12" i="63"/>
  <c r="FM12" i="63"/>
  <c r="FL12" i="63"/>
  <c r="FK12" i="63"/>
  <c r="FJ12" i="63"/>
  <c r="FI12" i="63"/>
  <c r="FH12" i="63"/>
  <c r="FG12" i="63"/>
  <c r="FF12" i="63"/>
  <c r="FE12" i="63"/>
  <c r="FD12" i="63"/>
  <c r="FC12" i="63"/>
  <c r="FB12" i="63"/>
  <c r="FA12" i="63"/>
  <c r="FW12" i="63" s="1"/>
  <c r="EQ12" i="63"/>
  <c r="EP12" i="63"/>
  <c r="ES12" i="63" s="1"/>
  <c r="EV12" i="63" s="1"/>
  <c r="EM12" i="63"/>
  <c r="EL12" i="63"/>
  <c r="EK12" i="63"/>
  <c r="EJ12" i="63"/>
  <c r="EI12" i="63"/>
  <c r="EH12" i="63"/>
  <c r="EG12" i="63"/>
  <c r="EF12" i="63"/>
  <c r="EE12" i="63"/>
  <c r="ED12" i="63"/>
  <c r="EC12" i="63"/>
  <c r="EB12" i="63"/>
  <c r="EA12" i="63"/>
  <c r="DZ12" i="63"/>
  <c r="DY12" i="63"/>
  <c r="DX12" i="63"/>
  <c r="DW12" i="63"/>
  <c r="DV12" i="63"/>
  <c r="DU12" i="63"/>
  <c r="DT12" i="63"/>
  <c r="DS12" i="63"/>
  <c r="DR12" i="63"/>
  <c r="DQ12" i="63"/>
  <c r="DP12" i="63"/>
  <c r="DO12" i="63"/>
  <c r="DN12" i="63"/>
  <c r="DM12" i="63"/>
  <c r="DL12" i="63"/>
  <c r="DK12" i="63"/>
  <c r="DJ12" i="63"/>
  <c r="DI12" i="63"/>
  <c r="DH12" i="63"/>
  <c r="DG12" i="63"/>
  <c r="DF12" i="63"/>
  <c r="DE12" i="63"/>
  <c r="DD12" i="63"/>
  <c r="DC12" i="63"/>
  <c r="DB12" i="63"/>
  <c r="DA12" i="63"/>
  <c r="CZ12" i="63"/>
  <c r="CY12" i="63"/>
  <c r="CX12" i="63"/>
  <c r="EN12" i="63" s="1"/>
  <c r="CV12" i="63"/>
  <c r="CU12" i="63"/>
  <c r="CT12" i="63"/>
  <c r="CS12" i="63"/>
  <c r="CR12" i="63"/>
  <c r="CQ12" i="63"/>
  <c r="CP12" i="63"/>
  <c r="CO12" i="63"/>
  <c r="CN12" i="63"/>
  <c r="CM12" i="63"/>
  <c r="CL12" i="63"/>
  <c r="CK12" i="63"/>
  <c r="CJ12" i="63"/>
  <c r="CI12" i="63"/>
  <c r="CH12" i="63"/>
  <c r="CG12" i="63"/>
  <c r="CF12" i="63"/>
  <c r="CE12" i="63"/>
  <c r="CD12" i="63"/>
  <c r="CC12" i="63"/>
  <c r="CB12" i="63"/>
  <c r="CA12" i="63"/>
  <c r="BZ12" i="63"/>
  <c r="BY12" i="63"/>
  <c r="BX12" i="63"/>
  <c r="BW12" i="63"/>
  <c r="BV12" i="63"/>
  <c r="BU12" i="63"/>
  <c r="BT12" i="63"/>
  <c r="BS12" i="63"/>
  <c r="BR12" i="63"/>
  <c r="BQ12" i="63"/>
  <c r="BP12" i="63"/>
  <c r="BO12" i="63"/>
  <c r="BN12" i="63"/>
  <c r="BM12" i="63"/>
  <c r="BL12" i="63"/>
  <c r="BK12" i="63"/>
  <c r="BJ12" i="63"/>
  <c r="BI12" i="63"/>
  <c r="BH12" i="63"/>
  <c r="BG12" i="63"/>
  <c r="CW12" i="63" s="1"/>
  <c r="BE12" i="63"/>
  <c r="BD12" i="63"/>
  <c r="BC12" i="63"/>
  <c r="BB12" i="63"/>
  <c r="BA12" i="63"/>
  <c r="AZ12" i="63"/>
  <c r="AY12" i="63"/>
  <c r="AX12" i="63"/>
  <c r="AW12" i="63"/>
  <c r="AV12" i="63"/>
  <c r="AU12" i="63"/>
  <c r="AT12" i="63"/>
  <c r="AS12" i="63"/>
  <c r="AR12" i="63"/>
  <c r="AQ12" i="63"/>
  <c r="AP12" i="63"/>
  <c r="AO12" i="63"/>
  <c r="AN12" i="63"/>
  <c r="AM12" i="63"/>
  <c r="AL12" i="63"/>
  <c r="AK12" i="63"/>
  <c r="AJ12" i="63"/>
  <c r="BF12" i="63" s="1"/>
  <c r="AH12" i="63"/>
  <c r="AG12" i="63"/>
  <c r="AF12" i="63"/>
  <c r="AE12" i="63"/>
  <c r="AD12" i="63"/>
  <c r="AC12" i="63"/>
  <c r="AB12" i="63"/>
  <c r="AA12" i="63"/>
  <c r="Z12" i="63"/>
  <c r="Y12" i="63"/>
  <c r="X12" i="63"/>
  <c r="W12" i="63"/>
  <c r="V12" i="63"/>
  <c r="U12" i="63"/>
  <c r="T12" i="63"/>
  <c r="S12" i="63"/>
  <c r="R12" i="63"/>
  <c r="Q12" i="63"/>
  <c r="P12" i="63"/>
  <c r="O12" i="63"/>
  <c r="N12" i="63"/>
  <c r="M12" i="63"/>
  <c r="AI12" i="63" s="1"/>
  <c r="J12" i="63"/>
  <c r="EU12" i="63"/>
  <c r="IM9" i="63"/>
  <c r="IL9" i="63"/>
  <c r="IK9" i="63"/>
  <c r="IJ9" i="63"/>
  <c r="II9" i="63"/>
  <c r="IH9" i="63"/>
  <c r="IG9" i="63"/>
  <c r="IF9" i="63"/>
  <c r="IE9" i="63"/>
  <c r="ID9" i="63"/>
  <c r="IC9" i="63"/>
  <c r="IB9" i="63"/>
  <c r="IA9" i="63"/>
  <c r="HZ9" i="63"/>
  <c r="HY9" i="63"/>
  <c r="HX9" i="63"/>
  <c r="HW9" i="63"/>
  <c r="HV9" i="63"/>
  <c r="HU9" i="63"/>
  <c r="HT9" i="63"/>
  <c r="HS9" i="63"/>
  <c r="HR9" i="63"/>
  <c r="IN9" i="63" s="1"/>
  <c r="HP9" i="63"/>
  <c r="HO9" i="63"/>
  <c r="HN9" i="63"/>
  <c r="HM9" i="63"/>
  <c r="HL9" i="63"/>
  <c r="HK9" i="63"/>
  <c r="HJ9" i="63"/>
  <c r="HI9" i="63"/>
  <c r="HH9" i="63"/>
  <c r="HG9" i="63"/>
  <c r="HF9" i="63"/>
  <c r="HE9" i="63"/>
  <c r="HD9" i="63"/>
  <c r="HC9" i="63"/>
  <c r="HB9" i="63"/>
  <c r="HA9" i="63"/>
  <c r="GZ9" i="63"/>
  <c r="GY9" i="63"/>
  <c r="GX9" i="63"/>
  <c r="GW9" i="63"/>
  <c r="GV9" i="63"/>
  <c r="GU9" i="63"/>
  <c r="HQ9" i="63" s="1"/>
  <c r="GS9" i="63"/>
  <c r="GR9" i="63"/>
  <c r="GQ9" i="63"/>
  <c r="GP9" i="63"/>
  <c r="GO9" i="63"/>
  <c r="GN9" i="63"/>
  <c r="GM9" i="63"/>
  <c r="GL9" i="63"/>
  <c r="GK9" i="63"/>
  <c r="GJ9" i="63"/>
  <c r="GI9" i="63"/>
  <c r="GH9" i="63"/>
  <c r="GG9" i="63"/>
  <c r="GF9" i="63"/>
  <c r="GE9" i="63"/>
  <c r="GD9" i="63"/>
  <c r="GC9" i="63"/>
  <c r="GB9" i="63"/>
  <c r="GA9" i="63"/>
  <c r="FZ9" i="63"/>
  <c r="FY9" i="63"/>
  <c r="FX9" i="63"/>
  <c r="GT9" i="63" s="1"/>
  <c r="FV9" i="63"/>
  <c r="FU9" i="63"/>
  <c r="FT9" i="63"/>
  <c r="FS9" i="63"/>
  <c r="FR9" i="63"/>
  <c r="FQ9" i="63"/>
  <c r="FP9" i="63"/>
  <c r="FO9" i="63"/>
  <c r="FN9" i="63"/>
  <c r="FM9" i="63"/>
  <c r="FL9" i="63"/>
  <c r="FK9" i="63"/>
  <c r="FJ9" i="63"/>
  <c r="FI9" i="63"/>
  <c r="FH9" i="63"/>
  <c r="FG9" i="63"/>
  <c r="FF9" i="63"/>
  <c r="FE9" i="63"/>
  <c r="FD9" i="63"/>
  <c r="FC9" i="63"/>
  <c r="FB9" i="63"/>
  <c r="FA9" i="63"/>
  <c r="FW9" i="63" s="1"/>
  <c r="EQ9" i="63"/>
  <c r="EP9" i="63"/>
  <c r="ES9" i="63" s="1"/>
  <c r="EV9" i="63" s="1"/>
  <c r="EM9" i="63"/>
  <c r="EL9" i="63"/>
  <c r="EK9" i="63"/>
  <c r="EJ9" i="63"/>
  <c r="EI9" i="63"/>
  <c r="EH9" i="63"/>
  <c r="EG9" i="63"/>
  <c r="EF9" i="63"/>
  <c r="EE9" i="63"/>
  <c r="ED9" i="63"/>
  <c r="EC9" i="63"/>
  <c r="EB9" i="63"/>
  <c r="EA9" i="63"/>
  <c r="DZ9" i="63"/>
  <c r="DY9" i="63"/>
  <c r="DX9" i="63"/>
  <c r="DW9" i="63"/>
  <c r="DV9" i="63"/>
  <c r="DU9" i="63"/>
  <c r="DT9" i="63"/>
  <c r="DS9" i="63"/>
  <c r="DR9" i="63"/>
  <c r="DQ9" i="63"/>
  <c r="DP9" i="63"/>
  <c r="DO9" i="63"/>
  <c r="DN9" i="63"/>
  <c r="DM9" i="63"/>
  <c r="DL9" i="63"/>
  <c r="DK9" i="63"/>
  <c r="DJ9" i="63"/>
  <c r="DI9" i="63"/>
  <c r="DH9" i="63"/>
  <c r="DG9" i="63"/>
  <c r="DF9" i="63"/>
  <c r="DE9" i="63"/>
  <c r="DD9" i="63"/>
  <c r="DC9" i="63"/>
  <c r="DB9" i="63"/>
  <c r="DA9" i="63"/>
  <c r="CZ9" i="63"/>
  <c r="CY9" i="63"/>
  <c r="CX9" i="63"/>
  <c r="EN9" i="63" s="1"/>
  <c r="CV9" i="63"/>
  <c r="CU9" i="63"/>
  <c r="CT9" i="63"/>
  <c r="CS9" i="63"/>
  <c r="CR9" i="63"/>
  <c r="CQ9" i="63"/>
  <c r="CP9" i="63"/>
  <c r="CO9" i="63"/>
  <c r="CN9" i="63"/>
  <c r="CM9" i="63"/>
  <c r="CL9" i="63"/>
  <c r="CK9" i="63"/>
  <c r="CJ9" i="63"/>
  <c r="CI9" i="63"/>
  <c r="CH9" i="63"/>
  <c r="CG9" i="63"/>
  <c r="CF9" i="63"/>
  <c r="CE9" i="63"/>
  <c r="CD9" i="63"/>
  <c r="CC9" i="63"/>
  <c r="CB9" i="63"/>
  <c r="CA9" i="63"/>
  <c r="BZ9" i="63"/>
  <c r="BY9" i="63"/>
  <c r="BX9" i="63"/>
  <c r="BW9" i="63"/>
  <c r="BV9" i="63"/>
  <c r="BU9" i="63"/>
  <c r="BT9" i="63"/>
  <c r="BS9" i="63"/>
  <c r="BR9" i="63"/>
  <c r="BQ9" i="63"/>
  <c r="BP9" i="63"/>
  <c r="BO9" i="63"/>
  <c r="BN9" i="63"/>
  <c r="BM9" i="63"/>
  <c r="BL9" i="63"/>
  <c r="BK9" i="63"/>
  <c r="BJ9" i="63"/>
  <c r="BI9" i="63"/>
  <c r="BH9" i="63"/>
  <c r="BG9" i="63"/>
  <c r="CW9" i="63" s="1"/>
  <c r="BE9" i="63"/>
  <c r="BD9" i="63"/>
  <c r="BC9" i="63"/>
  <c r="BB9" i="63"/>
  <c r="BA9" i="63"/>
  <c r="AZ9" i="63"/>
  <c r="AY9" i="63"/>
  <c r="AX9" i="63"/>
  <c r="AW9" i="63"/>
  <c r="AV9" i="63"/>
  <c r="AU9" i="63"/>
  <c r="AT9" i="63"/>
  <c r="AS9" i="63"/>
  <c r="AR9" i="63"/>
  <c r="AQ9" i="63"/>
  <c r="AP9" i="63"/>
  <c r="AO9" i="63"/>
  <c r="AN9" i="63"/>
  <c r="AM9" i="63"/>
  <c r="AL9" i="63"/>
  <c r="AK9" i="63"/>
  <c r="AJ9" i="63"/>
  <c r="BF9" i="63" s="1"/>
  <c r="AH9" i="63"/>
  <c r="AG9" i="63"/>
  <c r="AF9" i="63"/>
  <c r="AE9" i="63"/>
  <c r="AD9" i="63"/>
  <c r="AC9" i="63"/>
  <c r="AB9" i="63"/>
  <c r="AA9" i="63"/>
  <c r="Z9" i="63"/>
  <c r="Y9" i="63"/>
  <c r="X9" i="63"/>
  <c r="W9" i="63"/>
  <c r="V9" i="63"/>
  <c r="U9" i="63"/>
  <c r="T9" i="63"/>
  <c r="S9" i="63"/>
  <c r="R9" i="63"/>
  <c r="Q9" i="63"/>
  <c r="P9" i="63"/>
  <c r="O9" i="63"/>
  <c r="N9" i="63"/>
  <c r="M9" i="63"/>
  <c r="AI9" i="63" s="1"/>
  <c r="J9" i="63"/>
  <c r="EU9" i="63"/>
  <c r="IO4" i="63"/>
  <c r="M10" i="62"/>
  <c r="EX10" i="62" s="1"/>
  <c r="M13" i="62"/>
  <c r="M15" i="62"/>
  <c r="M14" i="62"/>
  <c r="EX13" i="62" s="1"/>
  <c r="M11" i="62"/>
  <c r="EX11" i="62" s="1"/>
  <c r="M12" i="62"/>
  <c r="IQ15" i="62"/>
  <c r="IP15" i="62"/>
  <c r="IO15" i="62"/>
  <c r="IN15" i="62"/>
  <c r="IM15" i="62"/>
  <c r="IL15" i="62"/>
  <c r="IK15" i="62"/>
  <c r="IJ15" i="62"/>
  <c r="II15" i="62"/>
  <c r="IH15" i="62"/>
  <c r="IG15" i="62"/>
  <c r="IF15" i="62"/>
  <c r="IE15" i="62"/>
  <c r="ID15" i="62"/>
  <c r="IC15" i="62"/>
  <c r="IB15" i="62"/>
  <c r="IA15" i="62"/>
  <c r="HZ15" i="62"/>
  <c r="HY15" i="62"/>
  <c r="HX15" i="62"/>
  <c r="HW15" i="62"/>
  <c r="HV15" i="62"/>
  <c r="IR15" i="62" s="1"/>
  <c r="HT15" i="62"/>
  <c r="HS15" i="62"/>
  <c r="HR15" i="62"/>
  <c r="HQ15" i="62"/>
  <c r="HP15" i="62"/>
  <c r="HO15" i="62"/>
  <c r="HN15" i="62"/>
  <c r="HM15" i="62"/>
  <c r="HL15" i="62"/>
  <c r="HK15" i="62"/>
  <c r="HJ15" i="62"/>
  <c r="HI15" i="62"/>
  <c r="HH15" i="62"/>
  <c r="HG15" i="62"/>
  <c r="HF15" i="62"/>
  <c r="HE15" i="62"/>
  <c r="HD15" i="62"/>
  <c r="HC15" i="62"/>
  <c r="HB15" i="62"/>
  <c r="HA15" i="62"/>
  <c r="GZ15" i="62"/>
  <c r="GY15" i="62"/>
  <c r="HU15" i="62" s="1"/>
  <c r="GW15" i="62"/>
  <c r="GV15" i="62"/>
  <c r="GU15" i="62"/>
  <c r="GT15" i="62"/>
  <c r="GS15" i="62"/>
  <c r="GR15" i="62"/>
  <c r="GQ15" i="62"/>
  <c r="GP15" i="62"/>
  <c r="GO15" i="62"/>
  <c r="GN15" i="62"/>
  <c r="GM15" i="62"/>
  <c r="GL15" i="62"/>
  <c r="GK15" i="62"/>
  <c r="GJ15" i="62"/>
  <c r="GI15" i="62"/>
  <c r="GH15" i="62"/>
  <c r="GG15" i="62"/>
  <c r="GF15" i="62"/>
  <c r="GE15" i="62"/>
  <c r="GD15" i="62"/>
  <c r="GC15" i="62"/>
  <c r="GB15" i="62"/>
  <c r="GX15" i="62" s="1"/>
  <c r="FZ15" i="62"/>
  <c r="FY15" i="62"/>
  <c r="FX15" i="62"/>
  <c r="FW15" i="62"/>
  <c r="FV15" i="62"/>
  <c r="FU15" i="62"/>
  <c r="FT15" i="62"/>
  <c r="FS15" i="62"/>
  <c r="FR15" i="62"/>
  <c r="FQ15" i="62"/>
  <c r="FP15" i="62"/>
  <c r="FO15" i="62"/>
  <c r="FN15" i="62"/>
  <c r="FM15" i="62"/>
  <c r="FL15" i="62"/>
  <c r="FK15" i="62"/>
  <c r="FJ15" i="62"/>
  <c r="FI15" i="62"/>
  <c r="FH15" i="62"/>
  <c r="FG15" i="62"/>
  <c r="FF15" i="62"/>
  <c r="FE15" i="62"/>
  <c r="GA15" i="62" s="1"/>
  <c r="EU15" i="62"/>
  <c r="ET15" i="62"/>
  <c r="EW15" i="62" s="1"/>
  <c r="EZ15" i="62" s="1"/>
  <c r="EQ15" i="62"/>
  <c r="EP15" i="62"/>
  <c r="EO15" i="62"/>
  <c r="EN15" i="62"/>
  <c r="EM15" i="62"/>
  <c r="EL15" i="62"/>
  <c r="EK15" i="62"/>
  <c r="EJ15" i="62"/>
  <c r="EI15" i="62"/>
  <c r="EH15" i="62"/>
  <c r="EG15" i="62"/>
  <c r="EF15" i="62"/>
  <c r="EE15" i="62"/>
  <c r="ED15" i="62"/>
  <c r="EC15" i="62"/>
  <c r="EB15" i="62"/>
  <c r="EA15" i="62"/>
  <c r="DZ15" i="62"/>
  <c r="DY15" i="62"/>
  <c r="DX15" i="62"/>
  <c r="DW15" i="62"/>
  <c r="DV15" i="62"/>
  <c r="DU15" i="62"/>
  <c r="DT15" i="62"/>
  <c r="DS15" i="62"/>
  <c r="DR15" i="62"/>
  <c r="DQ15" i="62"/>
  <c r="DP15" i="62"/>
  <c r="DO15" i="62"/>
  <c r="DN15" i="62"/>
  <c r="DM15" i="62"/>
  <c r="DL15" i="62"/>
  <c r="DK15" i="62"/>
  <c r="DJ15" i="62"/>
  <c r="DI15" i="62"/>
  <c r="DH15" i="62"/>
  <c r="DG15" i="62"/>
  <c r="DF15" i="62"/>
  <c r="DE15" i="62"/>
  <c r="DD15" i="62"/>
  <c r="DC15" i="62"/>
  <c r="DB15" i="62"/>
  <c r="ER15" i="62" s="1"/>
  <c r="CZ15" i="62"/>
  <c r="CY15" i="62"/>
  <c r="CX15" i="62"/>
  <c r="CW15" i="62"/>
  <c r="CV15" i="62"/>
  <c r="CU15" i="62"/>
  <c r="CT15" i="62"/>
  <c r="CS15" i="62"/>
  <c r="CR15" i="62"/>
  <c r="CQ15" i="62"/>
  <c r="CP15" i="62"/>
  <c r="CO15" i="62"/>
  <c r="CN15" i="62"/>
  <c r="CM15" i="62"/>
  <c r="CL15" i="62"/>
  <c r="CK15" i="62"/>
  <c r="CJ15" i="62"/>
  <c r="CI15" i="62"/>
  <c r="CH15" i="62"/>
  <c r="CG15" i="62"/>
  <c r="CF15" i="62"/>
  <c r="CE15" i="62"/>
  <c r="CD15" i="62"/>
  <c r="CC15" i="62"/>
  <c r="CB15" i="62"/>
  <c r="CA15" i="62"/>
  <c r="BZ15" i="62"/>
  <c r="BY15" i="62"/>
  <c r="BX15" i="62"/>
  <c r="BW15" i="62"/>
  <c r="BV15" i="62"/>
  <c r="BU15" i="62"/>
  <c r="BT15" i="62"/>
  <c r="BS15" i="62"/>
  <c r="BR15" i="62"/>
  <c r="BQ15" i="62"/>
  <c r="BP15" i="62"/>
  <c r="BO15" i="62"/>
  <c r="BN15" i="62"/>
  <c r="BM15" i="62"/>
  <c r="BL15" i="62"/>
  <c r="BK15" i="62"/>
  <c r="DA15" i="62" s="1"/>
  <c r="BI15" i="62"/>
  <c r="BH15" i="62"/>
  <c r="BG15" i="62"/>
  <c r="BF15" i="62"/>
  <c r="BE15" i="62"/>
  <c r="BD15" i="62"/>
  <c r="BC15" i="62"/>
  <c r="BB15" i="62"/>
  <c r="BA15" i="62"/>
  <c r="AZ15" i="62"/>
  <c r="AY15" i="62"/>
  <c r="AX15" i="62"/>
  <c r="AW15" i="62"/>
  <c r="AV15" i="62"/>
  <c r="AU15" i="62"/>
  <c r="AT15" i="62"/>
  <c r="AS15" i="62"/>
  <c r="AR15" i="62"/>
  <c r="AQ15" i="62"/>
  <c r="AP15" i="62"/>
  <c r="AO15" i="62"/>
  <c r="AN15" i="62"/>
  <c r="BJ15" i="62" s="1"/>
  <c r="AL15" i="62"/>
  <c r="AK15" i="62"/>
  <c r="AJ15" i="62"/>
  <c r="AI15" i="62"/>
  <c r="AH15" i="62"/>
  <c r="AG15" i="62"/>
  <c r="AF15" i="62"/>
  <c r="AE15" i="62"/>
  <c r="AD15" i="62"/>
  <c r="AC15" i="62"/>
  <c r="AB15" i="62"/>
  <c r="AA15" i="62"/>
  <c r="Z15" i="62"/>
  <c r="Y15" i="62"/>
  <c r="X15" i="62"/>
  <c r="W15" i="62"/>
  <c r="V15" i="62"/>
  <c r="U15" i="62"/>
  <c r="T15" i="62"/>
  <c r="S15" i="62"/>
  <c r="R15" i="62"/>
  <c r="Q15" i="62"/>
  <c r="AM15" i="62" s="1"/>
  <c r="N15" i="62"/>
  <c r="IQ14" i="62"/>
  <c r="IP14" i="62"/>
  <c r="IO14" i="62"/>
  <c r="IN14" i="62"/>
  <c r="IM14" i="62"/>
  <c r="IL14" i="62"/>
  <c r="IK14" i="62"/>
  <c r="IJ14" i="62"/>
  <c r="II14" i="62"/>
  <c r="IH14" i="62"/>
  <c r="IG14" i="62"/>
  <c r="IF14" i="62"/>
  <c r="IE14" i="62"/>
  <c r="ID14" i="62"/>
  <c r="IC14" i="62"/>
  <c r="IB14" i="62"/>
  <c r="IA14" i="62"/>
  <c r="HZ14" i="62"/>
  <c r="HY14" i="62"/>
  <c r="HX14" i="62"/>
  <c r="HW14" i="62"/>
  <c r="HV14" i="62"/>
  <c r="IR14" i="62" s="1"/>
  <c r="HT14" i="62"/>
  <c r="HS14" i="62"/>
  <c r="HR14" i="62"/>
  <c r="HQ14" i="62"/>
  <c r="HP14" i="62"/>
  <c r="HO14" i="62"/>
  <c r="HN14" i="62"/>
  <c r="HM14" i="62"/>
  <c r="HL14" i="62"/>
  <c r="HK14" i="62"/>
  <c r="HJ14" i="62"/>
  <c r="HI14" i="62"/>
  <c r="HH14" i="62"/>
  <c r="HG14" i="62"/>
  <c r="HF14" i="62"/>
  <c r="HE14" i="62"/>
  <c r="HD14" i="62"/>
  <c r="HC14" i="62"/>
  <c r="HB14" i="62"/>
  <c r="HA14" i="62"/>
  <c r="GZ14" i="62"/>
  <c r="GY14" i="62"/>
  <c r="HU14" i="62" s="1"/>
  <c r="GW14" i="62"/>
  <c r="GV14" i="62"/>
  <c r="GU14" i="62"/>
  <c r="GT14" i="62"/>
  <c r="GS14" i="62"/>
  <c r="GR14" i="62"/>
  <c r="GQ14" i="62"/>
  <c r="GP14" i="62"/>
  <c r="GO14" i="62"/>
  <c r="GN14" i="62"/>
  <c r="GM14" i="62"/>
  <c r="GL14" i="62"/>
  <c r="GK14" i="62"/>
  <c r="GJ14" i="62"/>
  <c r="GI14" i="62"/>
  <c r="GH14" i="62"/>
  <c r="GG14" i="62"/>
  <c r="GF14" i="62"/>
  <c r="GE14" i="62"/>
  <c r="GD14" i="62"/>
  <c r="GC14" i="62"/>
  <c r="GB14" i="62"/>
  <c r="GX14" i="62" s="1"/>
  <c r="FZ14" i="62"/>
  <c r="FY14" i="62"/>
  <c r="FX14" i="62"/>
  <c r="FW14" i="62"/>
  <c r="FV14" i="62"/>
  <c r="FU14" i="62"/>
  <c r="FT14" i="62"/>
  <c r="FS14" i="62"/>
  <c r="FR14" i="62"/>
  <c r="FQ14" i="62"/>
  <c r="FP14" i="62"/>
  <c r="FO14" i="62"/>
  <c r="FN14" i="62"/>
  <c r="FM14" i="62"/>
  <c r="FL14" i="62"/>
  <c r="FK14" i="62"/>
  <c r="FJ14" i="62"/>
  <c r="FI14" i="62"/>
  <c r="FH14" i="62"/>
  <c r="FG14" i="62"/>
  <c r="FF14" i="62"/>
  <c r="FE14" i="62"/>
  <c r="GA14" i="62" s="1"/>
  <c r="EU14" i="62"/>
  <c r="ET14" i="62"/>
  <c r="EW14" i="62" s="1"/>
  <c r="EZ14" i="62" s="1"/>
  <c r="EQ14" i="62"/>
  <c r="EP14" i="62"/>
  <c r="EO14" i="62"/>
  <c r="EN14" i="62"/>
  <c r="EM14" i="62"/>
  <c r="EL14" i="62"/>
  <c r="EK14" i="62"/>
  <c r="EJ14" i="62"/>
  <c r="EI14" i="62"/>
  <c r="EH14" i="62"/>
  <c r="EG14" i="62"/>
  <c r="EF14" i="62"/>
  <c r="EE14" i="62"/>
  <c r="ED14" i="62"/>
  <c r="EC14" i="62"/>
  <c r="EB14" i="62"/>
  <c r="EA14" i="62"/>
  <c r="DZ14" i="62"/>
  <c r="DY14" i="62"/>
  <c r="DX14" i="62"/>
  <c r="DW14" i="62"/>
  <c r="DV14" i="62"/>
  <c r="DU14" i="62"/>
  <c r="DT14" i="62"/>
  <c r="DS14" i="62"/>
  <c r="DR14" i="62"/>
  <c r="DQ14" i="62"/>
  <c r="DP14" i="62"/>
  <c r="DO14" i="62"/>
  <c r="DN14" i="62"/>
  <c r="DM14" i="62"/>
  <c r="DL14" i="62"/>
  <c r="DK14" i="62"/>
  <c r="DJ14" i="62"/>
  <c r="DI14" i="62"/>
  <c r="DH14" i="62"/>
  <c r="DG14" i="62"/>
  <c r="DF14" i="62"/>
  <c r="DE14" i="62"/>
  <c r="DD14" i="62"/>
  <c r="DC14" i="62"/>
  <c r="DB14" i="62"/>
  <c r="ER14" i="62" s="1"/>
  <c r="CZ14" i="62"/>
  <c r="CY14" i="62"/>
  <c r="CX14" i="62"/>
  <c r="CW14" i="62"/>
  <c r="CV14" i="62"/>
  <c r="CU14" i="62"/>
  <c r="CT14" i="62"/>
  <c r="CS14" i="62"/>
  <c r="CR14" i="62"/>
  <c r="CQ14" i="62"/>
  <c r="CP14" i="62"/>
  <c r="CO14" i="62"/>
  <c r="CN14" i="62"/>
  <c r="CM14" i="62"/>
  <c r="CL14" i="62"/>
  <c r="CK14" i="62"/>
  <c r="CJ14" i="62"/>
  <c r="CI14" i="62"/>
  <c r="CH14" i="62"/>
  <c r="CG14" i="62"/>
  <c r="CF14" i="62"/>
  <c r="CE14" i="62"/>
  <c r="CD14" i="62"/>
  <c r="CC14" i="62"/>
  <c r="CB14" i="62"/>
  <c r="CA14" i="62"/>
  <c r="BZ14" i="62"/>
  <c r="BY14" i="62"/>
  <c r="BX14" i="62"/>
  <c r="BW14" i="62"/>
  <c r="BV14" i="62"/>
  <c r="BU14" i="62"/>
  <c r="BT14" i="62"/>
  <c r="BS14" i="62"/>
  <c r="BR14" i="62"/>
  <c r="BQ14" i="62"/>
  <c r="BP14" i="62"/>
  <c r="BO14" i="62"/>
  <c r="BN14" i="62"/>
  <c r="BM14" i="62"/>
  <c r="BL14" i="62"/>
  <c r="BK14" i="62"/>
  <c r="DA14" i="62" s="1"/>
  <c r="BI14" i="62"/>
  <c r="BH14" i="62"/>
  <c r="BG14" i="62"/>
  <c r="BF14" i="62"/>
  <c r="BE14" i="62"/>
  <c r="BD14" i="62"/>
  <c r="BC14" i="62"/>
  <c r="BB14" i="62"/>
  <c r="BA14" i="62"/>
  <c r="AZ14" i="62"/>
  <c r="AY14" i="62"/>
  <c r="AX14" i="62"/>
  <c r="AW14" i="62"/>
  <c r="AV14" i="62"/>
  <c r="AU14" i="62"/>
  <c r="AT14" i="62"/>
  <c r="AS14" i="62"/>
  <c r="AR14" i="62"/>
  <c r="AQ14" i="62"/>
  <c r="AP14" i="62"/>
  <c r="AO14" i="62"/>
  <c r="AN14" i="62"/>
  <c r="BJ14" i="62" s="1"/>
  <c r="AL14" i="62"/>
  <c r="AK14" i="62"/>
  <c r="AJ14" i="62"/>
  <c r="AI14" i="62"/>
  <c r="AH14" i="62"/>
  <c r="AG14" i="62"/>
  <c r="AF14" i="62"/>
  <c r="AE14" i="62"/>
  <c r="AD14" i="62"/>
  <c r="AC14" i="62"/>
  <c r="AB14" i="62"/>
  <c r="AA14" i="62"/>
  <c r="Z14" i="62"/>
  <c r="Y14" i="62"/>
  <c r="X14" i="62"/>
  <c r="W14" i="62"/>
  <c r="V14" i="62"/>
  <c r="U14" i="62"/>
  <c r="T14" i="62"/>
  <c r="S14" i="62"/>
  <c r="R14" i="62"/>
  <c r="Q14" i="62"/>
  <c r="AM14" i="62" s="1"/>
  <c r="N14" i="62"/>
  <c r="IQ13" i="62"/>
  <c r="IP13" i="62"/>
  <c r="IO13" i="62"/>
  <c r="IN13" i="62"/>
  <c r="IM13" i="62"/>
  <c r="IL13" i="62"/>
  <c r="IK13" i="62"/>
  <c r="IJ13" i="62"/>
  <c r="II13" i="62"/>
  <c r="IH13" i="62"/>
  <c r="IG13" i="62"/>
  <c r="IF13" i="62"/>
  <c r="IE13" i="62"/>
  <c r="ID13" i="62"/>
  <c r="IC13" i="62"/>
  <c r="IB13" i="62"/>
  <c r="IA13" i="62"/>
  <c r="HZ13" i="62"/>
  <c r="HY13" i="62"/>
  <c r="HX13" i="62"/>
  <c r="HW13" i="62"/>
  <c r="HV13" i="62"/>
  <c r="IR13" i="62" s="1"/>
  <c r="HT13" i="62"/>
  <c r="HS13" i="62"/>
  <c r="HR13" i="62"/>
  <c r="HQ13" i="62"/>
  <c r="HP13" i="62"/>
  <c r="HO13" i="62"/>
  <c r="HN13" i="62"/>
  <c r="HM13" i="62"/>
  <c r="HL13" i="62"/>
  <c r="HK13" i="62"/>
  <c r="HJ13" i="62"/>
  <c r="HI13" i="62"/>
  <c r="HH13" i="62"/>
  <c r="HG13" i="62"/>
  <c r="HF13" i="62"/>
  <c r="HE13" i="62"/>
  <c r="HD13" i="62"/>
  <c r="HC13" i="62"/>
  <c r="HB13" i="62"/>
  <c r="HA13" i="62"/>
  <c r="GZ13" i="62"/>
  <c r="GY13" i="62"/>
  <c r="HU13" i="62" s="1"/>
  <c r="GW13" i="62"/>
  <c r="GV13" i="62"/>
  <c r="GU13" i="62"/>
  <c r="GT13" i="62"/>
  <c r="GS13" i="62"/>
  <c r="GR13" i="62"/>
  <c r="GQ13" i="62"/>
  <c r="GP13" i="62"/>
  <c r="GO13" i="62"/>
  <c r="GN13" i="62"/>
  <c r="GM13" i="62"/>
  <c r="GL13" i="62"/>
  <c r="GK13" i="62"/>
  <c r="GJ13" i="62"/>
  <c r="GI13" i="62"/>
  <c r="GH13" i="62"/>
  <c r="GG13" i="62"/>
  <c r="GF13" i="62"/>
  <c r="GE13" i="62"/>
  <c r="GD13" i="62"/>
  <c r="GC13" i="62"/>
  <c r="GB13" i="62"/>
  <c r="GX13" i="62" s="1"/>
  <c r="FZ13" i="62"/>
  <c r="FY13" i="62"/>
  <c r="FX13" i="62"/>
  <c r="FW13" i="62"/>
  <c r="FV13" i="62"/>
  <c r="FU13" i="62"/>
  <c r="FT13" i="62"/>
  <c r="FS13" i="62"/>
  <c r="FR13" i="62"/>
  <c r="FQ13" i="62"/>
  <c r="FP13" i="62"/>
  <c r="FO13" i="62"/>
  <c r="FN13" i="62"/>
  <c r="FM13" i="62"/>
  <c r="FL13" i="62"/>
  <c r="FK13" i="62"/>
  <c r="FJ13" i="62"/>
  <c r="FI13" i="62"/>
  <c r="FH13" i="62"/>
  <c r="FG13" i="62"/>
  <c r="FF13" i="62"/>
  <c r="FE13" i="62"/>
  <c r="GA13" i="62" s="1"/>
  <c r="EU13" i="62"/>
  <c r="ET13" i="62"/>
  <c r="EW13" i="62" s="1"/>
  <c r="EZ13" i="62" s="1"/>
  <c r="EQ13" i="62"/>
  <c r="EP13" i="62"/>
  <c r="EO13" i="62"/>
  <c r="EN13" i="62"/>
  <c r="EM13" i="62"/>
  <c r="EL13" i="62"/>
  <c r="EK13" i="62"/>
  <c r="EJ13" i="62"/>
  <c r="EI13" i="62"/>
  <c r="EH13" i="62"/>
  <c r="EG13" i="62"/>
  <c r="EF13" i="62"/>
  <c r="EE13" i="62"/>
  <c r="ED13" i="62"/>
  <c r="EC13" i="62"/>
  <c r="EB13" i="62"/>
  <c r="EA13" i="62"/>
  <c r="DZ13" i="62"/>
  <c r="DY13" i="62"/>
  <c r="DX13" i="62"/>
  <c r="DW13" i="62"/>
  <c r="DV13" i="62"/>
  <c r="DU13" i="62"/>
  <c r="DT13" i="62"/>
  <c r="DS13" i="62"/>
  <c r="DR13" i="62"/>
  <c r="DQ13" i="62"/>
  <c r="DP13" i="62"/>
  <c r="DO13" i="62"/>
  <c r="DN13" i="62"/>
  <c r="DM13" i="62"/>
  <c r="DL13" i="62"/>
  <c r="DK13" i="62"/>
  <c r="DJ13" i="62"/>
  <c r="DI13" i="62"/>
  <c r="DH13" i="62"/>
  <c r="DG13" i="62"/>
  <c r="DF13" i="62"/>
  <c r="DE13" i="62"/>
  <c r="DD13" i="62"/>
  <c r="DC13" i="62"/>
  <c r="DB13" i="62"/>
  <c r="ER13" i="62" s="1"/>
  <c r="CZ13" i="62"/>
  <c r="CY13" i="62"/>
  <c r="CX13" i="62"/>
  <c r="CW13" i="62"/>
  <c r="CV13" i="62"/>
  <c r="CU13" i="62"/>
  <c r="CT13" i="62"/>
  <c r="CS13" i="62"/>
  <c r="CR13" i="62"/>
  <c r="CQ13" i="62"/>
  <c r="CP13" i="62"/>
  <c r="CO13" i="62"/>
  <c r="CN13" i="62"/>
  <c r="CM13" i="62"/>
  <c r="CL13" i="62"/>
  <c r="CK13" i="62"/>
  <c r="CJ13" i="62"/>
  <c r="CI13" i="62"/>
  <c r="CH13" i="62"/>
  <c r="CG13" i="62"/>
  <c r="CF13" i="62"/>
  <c r="CE13" i="62"/>
  <c r="CD13" i="62"/>
  <c r="CC13" i="62"/>
  <c r="CB13" i="62"/>
  <c r="CA13" i="62"/>
  <c r="BZ13" i="62"/>
  <c r="BY13" i="62"/>
  <c r="BX13" i="62"/>
  <c r="BW13" i="62"/>
  <c r="BV13" i="62"/>
  <c r="BU13" i="62"/>
  <c r="BT13" i="62"/>
  <c r="BS13" i="62"/>
  <c r="BR13" i="62"/>
  <c r="BQ13" i="62"/>
  <c r="BP13" i="62"/>
  <c r="BO13" i="62"/>
  <c r="BN13" i="62"/>
  <c r="BM13" i="62"/>
  <c r="BL13" i="62"/>
  <c r="BK13" i="62"/>
  <c r="DA13" i="62" s="1"/>
  <c r="BI13" i="62"/>
  <c r="BH13" i="62"/>
  <c r="BG13" i="62"/>
  <c r="BF13" i="62"/>
  <c r="BE13" i="62"/>
  <c r="BD13" i="62"/>
  <c r="BC13" i="62"/>
  <c r="BB13" i="62"/>
  <c r="BA13" i="62"/>
  <c r="AZ13" i="62"/>
  <c r="AY13" i="62"/>
  <c r="AX13" i="62"/>
  <c r="AW13" i="62"/>
  <c r="AV13" i="62"/>
  <c r="AU13" i="62"/>
  <c r="AT13" i="62"/>
  <c r="AS13" i="62"/>
  <c r="AR13" i="62"/>
  <c r="AQ13" i="62"/>
  <c r="AP13" i="62"/>
  <c r="AO13" i="62"/>
  <c r="AN13" i="62"/>
  <c r="BJ13" i="62" s="1"/>
  <c r="AL13" i="62"/>
  <c r="AK13" i="62"/>
  <c r="AJ13" i="62"/>
  <c r="AI13" i="62"/>
  <c r="AH13" i="62"/>
  <c r="AG13" i="62"/>
  <c r="AF13" i="62"/>
  <c r="AE13" i="62"/>
  <c r="AD13" i="62"/>
  <c r="AC13" i="62"/>
  <c r="AB13" i="62"/>
  <c r="AA13" i="62"/>
  <c r="Z13" i="62"/>
  <c r="Y13" i="62"/>
  <c r="X13" i="62"/>
  <c r="W13" i="62"/>
  <c r="V13" i="62"/>
  <c r="U13" i="62"/>
  <c r="T13" i="62"/>
  <c r="S13" i="62"/>
  <c r="R13" i="62"/>
  <c r="Q13" i="62"/>
  <c r="AM13" i="62" s="1"/>
  <c r="N13" i="62"/>
  <c r="IQ12" i="62"/>
  <c r="IP12" i="62"/>
  <c r="IO12" i="62"/>
  <c r="IN12" i="62"/>
  <c r="IM12" i="62"/>
  <c r="IL12" i="62"/>
  <c r="IK12" i="62"/>
  <c r="IJ12" i="62"/>
  <c r="II12" i="62"/>
  <c r="IH12" i="62"/>
  <c r="IG12" i="62"/>
  <c r="IF12" i="62"/>
  <c r="IE12" i="62"/>
  <c r="ID12" i="62"/>
  <c r="IC12" i="62"/>
  <c r="IB12" i="62"/>
  <c r="IA12" i="62"/>
  <c r="HZ12" i="62"/>
  <c r="HY12" i="62"/>
  <c r="HX12" i="62"/>
  <c r="HW12" i="62"/>
  <c r="HV12" i="62"/>
  <c r="IR12" i="62" s="1"/>
  <c r="HT12" i="62"/>
  <c r="HS12" i="62"/>
  <c r="HR12" i="62"/>
  <c r="HQ12" i="62"/>
  <c r="HP12" i="62"/>
  <c r="HO12" i="62"/>
  <c r="HN12" i="62"/>
  <c r="HM12" i="62"/>
  <c r="HL12" i="62"/>
  <c r="HK12" i="62"/>
  <c r="HJ12" i="62"/>
  <c r="HI12" i="62"/>
  <c r="HH12" i="62"/>
  <c r="HG12" i="62"/>
  <c r="HF12" i="62"/>
  <c r="HE12" i="62"/>
  <c r="HD12" i="62"/>
  <c r="HC12" i="62"/>
  <c r="HB12" i="62"/>
  <c r="HA12" i="62"/>
  <c r="GZ12" i="62"/>
  <c r="GY12" i="62"/>
  <c r="HU12" i="62" s="1"/>
  <c r="GW12" i="62"/>
  <c r="GV12" i="62"/>
  <c r="GU12" i="62"/>
  <c r="GT12" i="62"/>
  <c r="GS12" i="62"/>
  <c r="GR12" i="62"/>
  <c r="GQ12" i="62"/>
  <c r="GP12" i="62"/>
  <c r="GO12" i="62"/>
  <c r="GN12" i="62"/>
  <c r="GM12" i="62"/>
  <c r="GL12" i="62"/>
  <c r="GK12" i="62"/>
  <c r="GJ12" i="62"/>
  <c r="GI12" i="62"/>
  <c r="GH12" i="62"/>
  <c r="GG12" i="62"/>
  <c r="GF12" i="62"/>
  <c r="GE12" i="62"/>
  <c r="GD12" i="62"/>
  <c r="GC12" i="62"/>
  <c r="GB12" i="62"/>
  <c r="GX12" i="62" s="1"/>
  <c r="FZ12" i="62"/>
  <c r="FY12" i="62"/>
  <c r="FX12" i="62"/>
  <c r="FW12" i="62"/>
  <c r="FV12" i="62"/>
  <c r="FU12" i="62"/>
  <c r="FT12" i="62"/>
  <c r="FS12" i="62"/>
  <c r="FR12" i="62"/>
  <c r="FQ12" i="62"/>
  <c r="FP12" i="62"/>
  <c r="FO12" i="62"/>
  <c r="FN12" i="62"/>
  <c r="FM12" i="62"/>
  <c r="FL12" i="62"/>
  <c r="FK12" i="62"/>
  <c r="FJ12" i="62"/>
  <c r="FI12" i="62"/>
  <c r="FH12" i="62"/>
  <c r="FG12" i="62"/>
  <c r="FF12" i="62"/>
  <c r="FE12" i="62"/>
  <c r="GA12" i="62" s="1"/>
  <c r="EU12" i="62"/>
  <c r="ET12" i="62"/>
  <c r="EW12" i="62" s="1"/>
  <c r="EZ12" i="62" s="1"/>
  <c r="EQ12" i="62"/>
  <c r="EP12" i="62"/>
  <c r="EO12" i="62"/>
  <c r="EN12" i="62"/>
  <c r="EM12" i="62"/>
  <c r="EL12" i="62"/>
  <c r="EK12" i="62"/>
  <c r="EJ12" i="62"/>
  <c r="EI12" i="62"/>
  <c r="EH12" i="62"/>
  <c r="EG12" i="62"/>
  <c r="EF12" i="62"/>
  <c r="EE12" i="62"/>
  <c r="ED12" i="62"/>
  <c r="EC12" i="62"/>
  <c r="EB12" i="62"/>
  <c r="EA12" i="62"/>
  <c r="DZ12" i="62"/>
  <c r="DY12" i="62"/>
  <c r="DX12" i="62"/>
  <c r="DW12" i="62"/>
  <c r="DV12" i="62"/>
  <c r="DU12" i="62"/>
  <c r="DT12" i="62"/>
  <c r="DS12" i="62"/>
  <c r="DR12" i="62"/>
  <c r="DQ12" i="62"/>
  <c r="DP12" i="62"/>
  <c r="DO12" i="62"/>
  <c r="DN12" i="62"/>
  <c r="DM12" i="62"/>
  <c r="DL12" i="62"/>
  <c r="DK12" i="62"/>
  <c r="DJ12" i="62"/>
  <c r="DI12" i="62"/>
  <c r="DH12" i="62"/>
  <c r="DG12" i="62"/>
  <c r="DF12" i="62"/>
  <c r="DE12" i="62"/>
  <c r="DD12" i="62"/>
  <c r="DC12" i="62"/>
  <c r="DB12" i="62"/>
  <c r="ER12" i="62" s="1"/>
  <c r="CZ12" i="62"/>
  <c r="CY12" i="62"/>
  <c r="CX12" i="62"/>
  <c r="CW12" i="62"/>
  <c r="CV12" i="62"/>
  <c r="CU12" i="62"/>
  <c r="CT12" i="62"/>
  <c r="CS12" i="62"/>
  <c r="CR12" i="62"/>
  <c r="CQ12" i="62"/>
  <c r="CP12" i="62"/>
  <c r="CO12" i="62"/>
  <c r="CN12" i="62"/>
  <c r="CM12" i="62"/>
  <c r="CL12" i="62"/>
  <c r="CK12" i="62"/>
  <c r="CJ12" i="62"/>
  <c r="CI12" i="62"/>
  <c r="CH12" i="62"/>
  <c r="CG12" i="62"/>
  <c r="CF12" i="62"/>
  <c r="CE12" i="62"/>
  <c r="CD12" i="62"/>
  <c r="CC12" i="62"/>
  <c r="CB12" i="62"/>
  <c r="CA12" i="62"/>
  <c r="BZ12" i="62"/>
  <c r="BY12" i="62"/>
  <c r="BX12" i="62"/>
  <c r="BW12" i="62"/>
  <c r="BV12" i="62"/>
  <c r="BU12" i="62"/>
  <c r="BT12" i="62"/>
  <c r="BS12" i="62"/>
  <c r="BR12" i="62"/>
  <c r="BQ12" i="62"/>
  <c r="BP12" i="62"/>
  <c r="BO12" i="62"/>
  <c r="BN12" i="62"/>
  <c r="BM12" i="62"/>
  <c r="BL12" i="62"/>
  <c r="BK12" i="62"/>
  <c r="DA12" i="62" s="1"/>
  <c r="BI12" i="62"/>
  <c r="BH12" i="62"/>
  <c r="BG12" i="62"/>
  <c r="BF12" i="62"/>
  <c r="BE12" i="62"/>
  <c r="BD12" i="62"/>
  <c r="BC12" i="62"/>
  <c r="BB12" i="62"/>
  <c r="BA12" i="62"/>
  <c r="AZ12" i="62"/>
  <c r="AY12" i="62"/>
  <c r="AX12" i="62"/>
  <c r="AW12" i="62"/>
  <c r="AV12" i="62"/>
  <c r="AU12" i="62"/>
  <c r="AT12" i="62"/>
  <c r="AS12" i="62"/>
  <c r="AR12" i="62"/>
  <c r="AQ12" i="62"/>
  <c r="AP12" i="62"/>
  <c r="AO12" i="62"/>
  <c r="AN12" i="62"/>
  <c r="BJ12" i="62" s="1"/>
  <c r="AL12" i="62"/>
  <c r="AK12" i="62"/>
  <c r="AJ12" i="62"/>
  <c r="AI12" i="62"/>
  <c r="AH12" i="62"/>
  <c r="AG12" i="62"/>
  <c r="AF12" i="62"/>
  <c r="AE12" i="62"/>
  <c r="AD12" i="62"/>
  <c r="AC12" i="62"/>
  <c r="AB12" i="62"/>
  <c r="AA12" i="62"/>
  <c r="Z12" i="62"/>
  <c r="Y12" i="62"/>
  <c r="X12" i="62"/>
  <c r="W12" i="62"/>
  <c r="V12" i="62"/>
  <c r="U12" i="62"/>
  <c r="T12" i="62"/>
  <c r="S12" i="62"/>
  <c r="R12" i="62"/>
  <c r="Q12" i="62"/>
  <c r="AM12" i="62" s="1"/>
  <c r="N12" i="62"/>
  <c r="EX12" i="62"/>
  <c r="IQ11" i="62"/>
  <c r="IP11" i="62"/>
  <c r="IO11" i="62"/>
  <c r="IN11" i="62"/>
  <c r="IM11" i="62"/>
  <c r="IL11" i="62"/>
  <c r="IK11" i="62"/>
  <c r="IJ11" i="62"/>
  <c r="II11" i="62"/>
  <c r="IH11" i="62"/>
  <c r="IG11" i="62"/>
  <c r="IF11" i="62"/>
  <c r="IE11" i="62"/>
  <c r="ID11" i="62"/>
  <c r="IC11" i="62"/>
  <c r="IB11" i="62"/>
  <c r="IA11" i="62"/>
  <c r="HZ11" i="62"/>
  <c r="HY11" i="62"/>
  <c r="HX11" i="62"/>
  <c r="HW11" i="62"/>
  <c r="HV11" i="62"/>
  <c r="IR11" i="62" s="1"/>
  <c r="HT11" i="62"/>
  <c r="HS11" i="62"/>
  <c r="HR11" i="62"/>
  <c r="HQ11" i="62"/>
  <c r="HP11" i="62"/>
  <c r="HO11" i="62"/>
  <c r="HN11" i="62"/>
  <c r="HM11" i="62"/>
  <c r="HL11" i="62"/>
  <c r="HK11" i="62"/>
  <c r="HJ11" i="62"/>
  <c r="HI11" i="62"/>
  <c r="HH11" i="62"/>
  <c r="HG11" i="62"/>
  <c r="HF11" i="62"/>
  <c r="HE11" i="62"/>
  <c r="HD11" i="62"/>
  <c r="HC11" i="62"/>
  <c r="HB11" i="62"/>
  <c r="HA11" i="62"/>
  <c r="GZ11" i="62"/>
  <c r="GY11" i="62"/>
  <c r="HU11" i="62" s="1"/>
  <c r="GW11" i="62"/>
  <c r="GV11" i="62"/>
  <c r="GU11" i="62"/>
  <c r="GT11" i="62"/>
  <c r="GS11" i="62"/>
  <c r="GR11" i="62"/>
  <c r="GQ11" i="62"/>
  <c r="GP11" i="62"/>
  <c r="GO11" i="62"/>
  <c r="GN11" i="62"/>
  <c r="GM11" i="62"/>
  <c r="GL11" i="62"/>
  <c r="GK11" i="62"/>
  <c r="GJ11" i="62"/>
  <c r="GI11" i="62"/>
  <c r="GH11" i="62"/>
  <c r="GG11" i="62"/>
  <c r="GF11" i="62"/>
  <c r="GE11" i="62"/>
  <c r="GD11" i="62"/>
  <c r="GC11" i="62"/>
  <c r="GB11" i="62"/>
  <c r="GX11" i="62" s="1"/>
  <c r="FZ11" i="62"/>
  <c r="FY11" i="62"/>
  <c r="FX11" i="62"/>
  <c r="FW11" i="62"/>
  <c r="FV11" i="62"/>
  <c r="FU11" i="62"/>
  <c r="FT11" i="62"/>
  <c r="FS11" i="62"/>
  <c r="FR11" i="62"/>
  <c r="FQ11" i="62"/>
  <c r="FP11" i="62"/>
  <c r="FO11" i="62"/>
  <c r="FN11" i="62"/>
  <c r="FM11" i="62"/>
  <c r="FL11" i="62"/>
  <c r="FK11" i="62"/>
  <c r="FJ11" i="62"/>
  <c r="FI11" i="62"/>
  <c r="FH11" i="62"/>
  <c r="FG11" i="62"/>
  <c r="FF11" i="62"/>
  <c r="FE11" i="62"/>
  <c r="GA11" i="62" s="1"/>
  <c r="EU11" i="62"/>
  <c r="ET11" i="62"/>
  <c r="EW11" i="62" s="1"/>
  <c r="EZ11" i="62" s="1"/>
  <c r="EQ11" i="62"/>
  <c r="EP11" i="62"/>
  <c r="EO11" i="62"/>
  <c r="EN11" i="62"/>
  <c r="EM11" i="62"/>
  <c r="EL11" i="62"/>
  <c r="EK11" i="62"/>
  <c r="EJ11" i="62"/>
  <c r="EI11" i="62"/>
  <c r="EH11" i="62"/>
  <c r="EG11" i="62"/>
  <c r="EF11" i="62"/>
  <c r="EE11" i="62"/>
  <c r="ED11" i="62"/>
  <c r="EC11" i="62"/>
  <c r="EB11" i="62"/>
  <c r="EA11" i="62"/>
  <c r="DZ11" i="62"/>
  <c r="DY11" i="62"/>
  <c r="DX11" i="62"/>
  <c r="DW11" i="62"/>
  <c r="DV11" i="62"/>
  <c r="DU11" i="62"/>
  <c r="DT11" i="62"/>
  <c r="DS11" i="62"/>
  <c r="DR11" i="62"/>
  <c r="DQ11" i="62"/>
  <c r="DP11" i="62"/>
  <c r="DO11" i="62"/>
  <c r="DN11" i="62"/>
  <c r="DM11" i="62"/>
  <c r="DL11" i="62"/>
  <c r="DK11" i="62"/>
  <c r="DJ11" i="62"/>
  <c r="DI11" i="62"/>
  <c r="DH11" i="62"/>
  <c r="DG11" i="62"/>
  <c r="DF11" i="62"/>
  <c r="DE11" i="62"/>
  <c r="DD11" i="62"/>
  <c r="DC11" i="62"/>
  <c r="DB11" i="62"/>
  <c r="ER11" i="62" s="1"/>
  <c r="CZ11" i="62"/>
  <c r="CY11" i="62"/>
  <c r="CX11" i="62"/>
  <c r="CW11" i="62"/>
  <c r="CV11" i="62"/>
  <c r="CU11" i="62"/>
  <c r="CT11" i="62"/>
  <c r="CS11" i="62"/>
  <c r="CR11" i="62"/>
  <c r="CQ11" i="62"/>
  <c r="CP11" i="62"/>
  <c r="CO11" i="62"/>
  <c r="CN11" i="62"/>
  <c r="CM11" i="62"/>
  <c r="CL11" i="62"/>
  <c r="CK11" i="62"/>
  <c r="CJ11" i="62"/>
  <c r="CI11" i="62"/>
  <c r="CH11" i="62"/>
  <c r="CG11" i="62"/>
  <c r="CF11" i="62"/>
  <c r="CE11" i="62"/>
  <c r="CD11" i="62"/>
  <c r="CC11" i="62"/>
  <c r="CB11" i="62"/>
  <c r="CA11" i="62"/>
  <c r="BZ11" i="62"/>
  <c r="BY11" i="62"/>
  <c r="BX11" i="62"/>
  <c r="BW11" i="62"/>
  <c r="BV11" i="62"/>
  <c r="BU11" i="62"/>
  <c r="BT11" i="62"/>
  <c r="BS11" i="62"/>
  <c r="BR11" i="62"/>
  <c r="BQ11" i="62"/>
  <c r="BP11" i="62"/>
  <c r="BO11" i="62"/>
  <c r="BN11" i="62"/>
  <c r="BM11" i="62"/>
  <c r="BL11" i="62"/>
  <c r="BK11" i="62"/>
  <c r="DA11" i="62" s="1"/>
  <c r="BI11" i="62"/>
  <c r="BH11" i="62"/>
  <c r="BG11" i="62"/>
  <c r="BF11" i="62"/>
  <c r="BE11" i="62"/>
  <c r="BD11" i="62"/>
  <c r="BC11" i="62"/>
  <c r="BB11" i="62"/>
  <c r="BA11" i="62"/>
  <c r="AZ11" i="62"/>
  <c r="AY11" i="62"/>
  <c r="AX11" i="62"/>
  <c r="AW11" i="62"/>
  <c r="AV11" i="62"/>
  <c r="AU11" i="62"/>
  <c r="AT11" i="62"/>
  <c r="AS11" i="62"/>
  <c r="AR11" i="62"/>
  <c r="AQ11" i="62"/>
  <c r="AP11" i="62"/>
  <c r="AO11" i="62"/>
  <c r="AN11" i="62"/>
  <c r="BJ11" i="62" s="1"/>
  <c r="AL11" i="62"/>
  <c r="AK11" i="62"/>
  <c r="AJ11" i="62"/>
  <c r="AI11" i="62"/>
  <c r="AH11" i="62"/>
  <c r="AG11" i="62"/>
  <c r="AF11" i="62"/>
  <c r="AE11" i="62"/>
  <c r="AD11" i="62"/>
  <c r="AC11" i="62"/>
  <c r="AB11" i="62"/>
  <c r="AA11" i="62"/>
  <c r="Z11" i="62"/>
  <c r="Y11" i="62"/>
  <c r="X11" i="62"/>
  <c r="W11" i="62"/>
  <c r="V11" i="62"/>
  <c r="U11" i="62"/>
  <c r="T11" i="62"/>
  <c r="S11" i="62"/>
  <c r="R11" i="62"/>
  <c r="Q11" i="62"/>
  <c r="AM11" i="62" s="1"/>
  <c r="N11" i="62"/>
  <c r="IQ10" i="62"/>
  <c r="IP10" i="62"/>
  <c r="IO10" i="62"/>
  <c r="IN10" i="62"/>
  <c r="IM10" i="62"/>
  <c r="IL10" i="62"/>
  <c r="IK10" i="62"/>
  <c r="IJ10" i="62"/>
  <c r="II10" i="62"/>
  <c r="IH10" i="62"/>
  <c r="IG10" i="62"/>
  <c r="IF10" i="62"/>
  <c r="IE10" i="62"/>
  <c r="ID10" i="62"/>
  <c r="IC10" i="62"/>
  <c r="IB10" i="62"/>
  <c r="IA10" i="62"/>
  <c r="HZ10" i="62"/>
  <c r="HY10" i="62"/>
  <c r="HX10" i="62"/>
  <c r="HW10" i="62"/>
  <c r="HV10" i="62"/>
  <c r="IR10" i="62" s="1"/>
  <c r="HT10" i="62"/>
  <c r="HS10" i="62"/>
  <c r="HR10" i="62"/>
  <c r="HQ10" i="62"/>
  <c r="HP10" i="62"/>
  <c r="HO10" i="62"/>
  <c r="HN10" i="62"/>
  <c r="HM10" i="62"/>
  <c r="HL10" i="62"/>
  <c r="HK10" i="62"/>
  <c r="HJ10" i="62"/>
  <c r="HI10" i="62"/>
  <c r="HH10" i="62"/>
  <c r="HG10" i="62"/>
  <c r="HF10" i="62"/>
  <c r="HE10" i="62"/>
  <c r="HD10" i="62"/>
  <c r="HC10" i="62"/>
  <c r="HB10" i="62"/>
  <c r="HA10" i="62"/>
  <c r="GZ10" i="62"/>
  <c r="GY10" i="62"/>
  <c r="HU10" i="62" s="1"/>
  <c r="GW10" i="62"/>
  <c r="GV10" i="62"/>
  <c r="GU10" i="62"/>
  <c r="GT10" i="62"/>
  <c r="GS10" i="62"/>
  <c r="GR10" i="62"/>
  <c r="GQ10" i="62"/>
  <c r="GP10" i="62"/>
  <c r="GO10" i="62"/>
  <c r="GN10" i="62"/>
  <c r="GM10" i="62"/>
  <c r="GL10" i="62"/>
  <c r="GK10" i="62"/>
  <c r="GJ10" i="62"/>
  <c r="GI10" i="62"/>
  <c r="GH10" i="62"/>
  <c r="GG10" i="62"/>
  <c r="GF10" i="62"/>
  <c r="GE10" i="62"/>
  <c r="GD10" i="62"/>
  <c r="GC10" i="62"/>
  <c r="GB10" i="62"/>
  <c r="GX10" i="62" s="1"/>
  <c r="FZ10" i="62"/>
  <c r="FY10" i="62"/>
  <c r="FX10" i="62"/>
  <c r="FW10" i="62"/>
  <c r="FV10" i="62"/>
  <c r="FU10" i="62"/>
  <c r="FT10" i="62"/>
  <c r="FS10" i="62"/>
  <c r="FR10" i="62"/>
  <c r="FQ10" i="62"/>
  <c r="FP10" i="62"/>
  <c r="FO10" i="62"/>
  <c r="FN10" i="62"/>
  <c r="FM10" i="62"/>
  <c r="FL10" i="62"/>
  <c r="FK10" i="62"/>
  <c r="FJ10" i="62"/>
  <c r="FI10" i="62"/>
  <c r="FH10" i="62"/>
  <c r="FG10" i="62"/>
  <c r="FF10" i="62"/>
  <c r="FE10" i="62"/>
  <c r="GA10" i="62" s="1"/>
  <c r="EU10" i="62"/>
  <c r="ET10" i="62"/>
  <c r="EW10" i="62" s="1"/>
  <c r="EZ10" i="62" s="1"/>
  <c r="EQ10" i="62"/>
  <c r="EP10" i="62"/>
  <c r="EO10" i="62"/>
  <c r="EN10" i="62"/>
  <c r="EM10" i="62"/>
  <c r="EL10" i="62"/>
  <c r="EK10" i="62"/>
  <c r="EJ10" i="62"/>
  <c r="EI10" i="62"/>
  <c r="EH10" i="62"/>
  <c r="EG10" i="62"/>
  <c r="EF10" i="62"/>
  <c r="EE10" i="62"/>
  <c r="ED10" i="62"/>
  <c r="EC10" i="62"/>
  <c r="EB10" i="62"/>
  <c r="EA10" i="62"/>
  <c r="DZ10" i="62"/>
  <c r="DY10" i="62"/>
  <c r="DX10" i="62"/>
  <c r="DW10" i="62"/>
  <c r="DV10" i="62"/>
  <c r="DU10" i="62"/>
  <c r="DT10" i="62"/>
  <c r="DS10" i="62"/>
  <c r="DR10" i="62"/>
  <c r="DQ10" i="62"/>
  <c r="DP10" i="62"/>
  <c r="DO10" i="62"/>
  <c r="DN10" i="62"/>
  <c r="DM10" i="62"/>
  <c r="DL10" i="62"/>
  <c r="DK10" i="62"/>
  <c r="DJ10" i="62"/>
  <c r="DI10" i="62"/>
  <c r="DH10" i="62"/>
  <c r="DG10" i="62"/>
  <c r="DF10" i="62"/>
  <c r="DE10" i="62"/>
  <c r="DD10" i="62"/>
  <c r="DC10" i="62"/>
  <c r="DB10" i="62"/>
  <c r="ER10" i="62" s="1"/>
  <c r="CZ10" i="62"/>
  <c r="CY10" i="62"/>
  <c r="CX10" i="62"/>
  <c r="CW10" i="62"/>
  <c r="CV10" i="62"/>
  <c r="CU10" i="62"/>
  <c r="CT10" i="62"/>
  <c r="CS10" i="62"/>
  <c r="CR10" i="62"/>
  <c r="CQ10" i="62"/>
  <c r="CP10" i="62"/>
  <c r="CO10" i="62"/>
  <c r="CN10" i="62"/>
  <c r="CM10" i="62"/>
  <c r="CL10" i="62"/>
  <c r="CK10" i="62"/>
  <c r="CJ10" i="62"/>
  <c r="CI10" i="62"/>
  <c r="CH10" i="62"/>
  <c r="CG10" i="62"/>
  <c r="CF10" i="62"/>
  <c r="CE10" i="62"/>
  <c r="CD10" i="62"/>
  <c r="CC10" i="62"/>
  <c r="CB10" i="62"/>
  <c r="CA10" i="62"/>
  <c r="BZ10" i="62"/>
  <c r="BY10" i="62"/>
  <c r="BX10" i="62"/>
  <c r="BW10" i="62"/>
  <c r="BV10" i="62"/>
  <c r="BU10" i="62"/>
  <c r="BT10" i="62"/>
  <c r="BS10" i="62"/>
  <c r="BR10" i="62"/>
  <c r="BQ10" i="62"/>
  <c r="BP10" i="62"/>
  <c r="BO10" i="62"/>
  <c r="BN10" i="62"/>
  <c r="BM10" i="62"/>
  <c r="BL10" i="62"/>
  <c r="BK10" i="62"/>
  <c r="DA10" i="62" s="1"/>
  <c r="BI10" i="62"/>
  <c r="BH10" i="62"/>
  <c r="BG10" i="62"/>
  <c r="BF10" i="62"/>
  <c r="BE10" i="62"/>
  <c r="BD10" i="62"/>
  <c r="BC10" i="62"/>
  <c r="BB10" i="62"/>
  <c r="BA10" i="62"/>
  <c r="AZ10" i="62"/>
  <c r="AY10" i="62"/>
  <c r="AX10" i="62"/>
  <c r="AW10" i="62"/>
  <c r="AV10" i="62"/>
  <c r="AU10" i="62"/>
  <c r="AT10" i="62"/>
  <c r="AS10" i="62"/>
  <c r="AR10" i="62"/>
  <c r="AQ10" i="62"/>
  <c r="AP10" i="62"/>
  <c r="AO10" i="62"/>
  <c r="AN10" i="62"/>
  <c r="BJ10" i="62" s="1"/>
  <c r="AL10" i="62"/>
  <c r="AK10" i="62"/>
  <c r="AJ10" i="62"/>
  <c r="AI10" i="62"/>
  <c r="AH10" i="62"/>
  <c r="AG10" i="62"/>
  <c r="AF10" i="62"/>
  <c r="AE10" i="62"/>
  <c r="AD10" i="62"/>
  <c r="AC10" i="62"/>
  <c r="AB10" i="62"/>
  <c r="AA10" i="62"/>
  <c r="Z10" i="62"/>
  <c r="Y10" i="62"/>
  <c r="X10" i="62"/>
  <c r="W10" i="62"/>
  <c r="V10" i="62"/>
  <c r="U10" i="62"/>
  <c r="T10" i="62"/>
  <c r="S10" i="62"/>
  <c r="R10" i="62"/>
  <c r="Q10" i="62"/>
  <c r="AM10" i="62" s="1"/>
  <c r="N10" i="62"/>
  <c r="IS5" i="62"/>
  <c r="IS23" i="60"/>
  <c r="IR23" i="60"/>
  <c r="IQ23" i="60"/>
  <c r="IP23" i="60"/>
  <c r="IO23" i="60"/>
  <c r="IN23" i="60"/>
  <c r="IM23" i="60"/>
  <c r="IL23" i="60"/>
  <c r="IK23" i="60"/>
  <c r="IJ23" i="60"/>
  <c r="II23" i="60"/>
  <c r="IH23" i="60"/>
  <c r="IG23" i="60"/>
  <c r="IF23" i="60"/>
  <c r="IE23" i="60"/>
  <c r="ID23" i="60"/>
  <c r="IC23" i="60"/>
  <c r="IB23" i="60"/>
  <c r="IA23" i="60"/>
  <c r="HZ23" i="60"/>
  <c r="HY23" i="60"/>
  <c r="HX23" i="60"/>
  <c r="IT23" i="60" s="1"/>
  <c r="HV23" i="60"/>
  <c r="HU23" i="60"/>
  <c r="HT23" i="60"/>
  <c r="HS23" i="60"/>
  <c r="HR23" i="60"/>
  <c r="HQ23" i="60"/>
  <c r="HP23" i="60"/>
  <c r="HO23" i="60"/>
  <c r="HN23" i="60"/>
  <c r="HM23" i="60"/>
  <c r="HL23" i="60"/>
  <c r="HK23" i="60"/>
  <c r="HJ23" i="60"/>
  <c r="HI23" i="60"/>
  <c r="HH23" i="60"/>
  <c r="HG23" i="60"/>
  <c r="HF23" i="60"/>
  <c r="HE23" i="60"/>
  <c r="HD23" i="60"/>
  <c r="HC23" i="60"/>
  <c r="HB23" i="60"/>
  <c r="HA23" i="60"/>
  <c r="HW23" i="60" s="1"/>
  <c r="GY23" i="60"/>
  <c r="GX23" i="60"/>
  <c r="GW23" i="60"/>
  <c r="GV23" i="60"/>
  <c r="GU23" i="60"/>
  <c r="GT23" i="60"/>
  <c r="GS23" i="60"/>
  <c r="GR23" i="60"/>
  <c r="GQ23" i="60"/>
  <c r="GP23" i="60"/>
  <c r="GO23" i="60"/>
  <c r="GN23" i="60"/>
  <c r="GM23" i="60"/>
  <c r="GL23" i="60"/>
  <c r="GK23" i="60"/>
  <c r="GJ23" i="60"/>
  <c r="GI23" i="60"/>
  <c r="GH23" i="60"/>
  <c r="GG23" i="60"/>
  <c r="GF23" i="60"/>
  <c r="GE23" i="60"/>
  <c r="GD23" i="60"/>
  <c r="GZ23" i="60" s="1"/>
  <c r="GB23" i="60"/>
  <c r="GA23" i="60"/>
  <c r="FZ23" i="60"/>
  <c r="FY23" i="60"/>
  <c r="FX23" i="60"/>
  <c r="FW23" i="60"/>
  <c r="FV23" i="60"/>
  <c r="FU23" i="60"/>
  <c r="FT23" i="60"/>
  <c r="FS23" i="60"/>
  <c r="FR23" i="60"/>
  <c r="FQ23" i="60"/>
  <c r="FP23" i="60"/>
  <c r="FO23" i="60"/>
  <c r="FN23" i="60"/>
  <c r="FM23" i="60"/>
  <c r="FL23" i="60"/>
  <c r="FK23" i="60"/>
  <c r="FJ23" i="60"/>
  <c r="FI23" i="60"/>
  <c r="FH23" i="60"/>
  <c r="FG23" i="60"/>
  <c r="GC23" i="60" s="1"/>
  <c r="EW23" i="60"/>
  <c r="EV23" i="60"/>
  <c r="EY23" i="60" s="1"/>
  <c r="FB23" i="60" s="1"/>
  <c r="ES23" i="60"/>
  <c r="ER23" i="60"/>
  <c r="EQ23" i="60"/>
  <c r="EP23" i="60"/>
  <c r="EO23" i="60"/>
  <c r="EN23" i="60"/>
  <c r="EM23" i="60"/>
  <c r="EL23" i="60"/>
  <c r="EK23" i="60"/>
  <c r="EJ23" i="60"/>
  <c r="EI23" i="60"/>
  <c r="EH23" i="60"/>
  <c r="EG23" i="60"/>
  <c r="EF23" i="60"/>
  <c r="EE23" i="60"/>
  <c r="ED23" i="60"/>
  <c r="EC23" i="60"/>
  <c r="EB23" i="60"/>
  <c r="EA23" i="60"/>
  <c r="DZ23" i="60"/>
  <c r="DY23" i="60"/>
  <c r="DX23" i="60"/>
  <c r="DW23" i="60"/>
  <c r="DV23" i="60"/>
  <c r="DU23" i="60"/>
  <c r="DT23" i="60"/>
  <c r="DS23" i="60"/>
  <c r="DR23" i="60"/>
  <c r="DQ23" i="60"/>
  <c r="DP23" i="60"/>
  <c r="DO23" i="60"/>
  <c r="DN23" i="60"/>
  <c r="DM23" i="60"/>
  <c r="DL23" i="60"/>
  <c r="DK23" i="60"/>
  <c r="DJ23" i="60"/>
  <c r="DI23" i="60"/>
  <c r="DH23" i="60"/>
  <c r="DG23" i="60"/>
  <c r="DF23" i="60"/>
  <c r="DE23" i="60"/>
  <c r="DD23" i="60"/>
  <c r="ET23" i="60" s="1"/>
  <c r="DB23" i="60"/>
  <c r="DA23" i="60"/>
  <c r="CZ23" i="60"/>
  <c r="CY23" i="60"/>
  <c r="CX23" i="60"/>
  <c r="CW23" i="60"/>
  <c r="CV23" i="60"/>
  <c r="CU23" i="60"/>
  <c r="CT23" i="60"/>
  <c r="CS23" i="60"/>
  <c r="CR23" i="60"/>
  <c r="CQ23" i="60"/>
  <c r="CP23" i="60"/>
  <c r="CO23" i="60"/>
  <c r="CN23" i="60"/>
  <c r="CM23" i="60"/>
  <c r="CL23" i="60"/>
  <c r="CK23" i="60"/>
  <c r="CJ23" i="60"/>
  <c r="CI23" i="60"/>
  <c r="CH23" i="60"/>
  <c r="CG23" i="60"/>
  <c r="CF23" i="60"/>
  <c r="CE23" i="60"/>
  <c r="CD23" i="60"/>
  <c r="CC23" i="60"/>
  <c r="CB23" i="60"/>
  <c r="CA23" i="60"/>
  <c r="BZ23" i="60"/>
  <c r="BY23" i="60"/>
  <c r="BX23" i="60"/>
  <c r="BW23" i="60"/>
  <c r="BV23" i="60"/>
  <c r="BU23" i="60"/>
  <c r="BT23" i="60"/>
  <c r="BS23" i="60"/>
  <c r="BR23" i="60"/>
  <c r="BQ23" i="60"/>
  <c r="BP23" i="60"/>
  <c r="BO23" i="60"/>
  <c r="BN23" i="60"/>
  <c r="BM23" i="60"/>
  <c r="DC23" i="60" s="1"/>
  <c r="BK23" i="60"/>
  <c r="BJ23" i="60"/>
  <c r="BI23" i="60"/>
  <c r="BH23" i="60"/>
  <c r="BG23" i="60"/>
  <c r="BF23" i="60"/>
  <c r="BE23" i="60"/>
  <c r="BD23" i="60"/>
  <c r="BC23" i="60"/>
  <c r="BB23" i="60"/>
  <c r="BA23" i="60"/>
  <c r="AZ23" i="60"/>
  <c r="AY23" i="60"/>
  <c r="AX23" i="60"/>
  <c r="AW23" i="60"/>
  <c r="AV23" i="60"/>
  <c r="AU23" i="60"/>
  <c r="AT23" i="60"/>
  <c r="AS23" i="60"/>
  <c r="AR23" i="60"/>
  <c r="AQ23" i="60"/>
  <c r="AP23" i="60"/>
  <c r="BL23" i="60" s="1"/>
  <c r="AN23" i="60"/>
  <c r="AM23" i="60"/>
  <c r="AL23" i="60"/>
  <c r="AK23" i="60"/>
  <c r="AJ23" i="60"/>
  <c r="AI23" i="60"/>
  <c r="AH23" i="60"/>
  <c r="AG23" i="60"/>
  <c r="AF23" i="60"/>
  <c r="AE23" i="60"/>
  <c r="AD23" i="60"/>
  <c r="AC23" i="60"/>
  <c r="AB23" i="60"/>
  <c r="AA23" i="60"/>
  <c r="Z23" i="60"/>
  <c r="Y23" i="60"/>
  <c r="X23" i="60"/>
  <c r="W23" i="60"/>
  <c r="V23" i="60"/>
  <c r="U23" i="60"/>
  <c r="T23" i="60"/>
  <c r="S23" i="60"/>
  <c r="AO23" i="60" s="1"/>
  <c r="P23" i="60"/>
  <c r="IS22" i="60"/>
  <c r="IR22" i="60"/>
  <c r="IQ22" i="60"/>
  <c r="IP22" i="60"/>
  <c r="IO22" i="60"/>
  <c r="IN22" i="60"/>
  <c r="IM22" i="60"/>
  <c r="IL22" i="60"/>
  <c r="IK22" i="60"/>
  <c r="IJ22" i="60"/>
  <c r="II22" i="60"/>
  <c r="IH22" i="60"/>
  <c r="IG22" i="60"/>
  <c r="IF22" i="60"/>
  <c r="IE22" i="60"/>
  <c r="ID22" i="60"/>
  <c r="IC22" i="60"/>
  <c r="IB22" i="60"/>
  <c r="IA22" i="60"/>
  <c r="HZ22" i="60"/>
  <c r="HY22" i="60"/>
  <c r="HX22" i="60"/>
  <c r="IT22" i="60" s="1"/>
  <c r="HV22" i="60"/>
  <c r="HU22" i="60"/>
  <c r="HT22" i="60"/>
  <c r="HS22" i="60"/>
  <c r="HR22" i="60"/>
  <c r="HQ22" i="60"/>
  <c r="HP22" i="60"/>
  <c r="HO22" i="60"/>
  <c r="HN22" i="60"/>
  <c r="HM22" i="60"/>
  <c r="HL22" i="60"/>
  <c r="HK22" i="60"/>
  <c r="HJ22" i="60"/>
  <c r="HI22" i="60"/>
  <c r="HH22" i="60"/>
  <c r="HG22" i="60"/>
  <c r="HF22" i="60"/>
  <c r="HE22" i="60"/>
  <c r="HD22" i="60"/>
  <c r="HC22" i="60"/>
  <c r="HB22" i="60"/>
  <c r="HA22" i="60"/>
  <c r="HW22" i="60" s="1"/>
  <c r="GY22" i="60"/>
  <c r="GX22" i="60"/>
  <c r="GW22" i="60"/>
  <c r="GV22" i="60"/>
  <c r="GU22" i="60"/>
  <c r="GT22" i="60"/>
  <c r="GS22" i="60"/>
  <c r="GR22" i="60"/>
  <c r="GQ22" i="60"/>
  <c r="GP22" i="60"/>
  <c r="GO22" i="60"/>
  <c r="GN22" i="60"/>
  <c r="GM22" i="60"/>
  <c r="GL22" i="60"/>
  <c r="GK22" i="60"/>
  <c r="GJ22" i="60"/>
  <c r="GI22" i="60"/>
  <c r="GH22" i="60"/>
  <c r="GG22" i="60"/>
  <c r="GF22" i="60"/>
  <c r="GE22" i="60"/>
  <c r="GD22" i="60"/>
  <c r="GZ22" i="60" s="1"/>
  <c r="GB22" i="60"/>
  <c r="GA22" i="60"/>
  <c r="FZ22" i="60"/>
  <c r="FY22" i="60"/>
  <c r="FX22" i="60"/>
  <c r="FW22" i="60"/>
  <c r="FV22" i="60"/>
  <c r="FU22" i="60"/>
  <c r="FT22" i="60"/>
  <c r="FS22" i="60"/>
  <c r="FR22" i="60"/>
  <c r="FQ22" i="60"/>
  <c r="FP22" i="60"/>
  <c r="FO22" i="60"/>
  <c r="FN22" i="60"/>
  <c r="FM22" i="60"/>
  <c r="FL22" i="60"/>
  <c r="FK22" i="60"/>
  <c r="FJ22" i="60"/>
  <c r="FI22" i="60"/>
  <c r="FH22" i="60"/>
  <c r="FG22" i="60"/>
  <c r="GC22" i="60" s="1"/>
  <c r="EW22" i="60"/>
  <c r="EV22" i="60"/>
  <c r="EY22" i="60" s="1"/>
  <c r="FB22" i="60" s="1"/>
  <c r="ES22" i="60"/>
  <c r="ER22" i="60"/>
  <c r="EQ22" i="60"/>
  <c r="EP22" i="60"/>
  <c r="EO22" i="60"/>
  <c r="EN22" i="60"/>
  <c r="EM22" i="60"/>
  <c r="EL22" i="60"/>
  <c r="EK22" i="60"/>
  <c r="EJ22" i="60"/>
  <c r="EI22" i="60"/>
  <c r="EH22" i="60"/>
  <c r="EG22" i="60"/>
  <c r="EF22" i="60"/>
  <c r="EE22" i="60"/>
  <c r="ED22" i="60"/>
  <c r="EC22" i="60"/>
  <c r="EB22" i="60"/>
  <c r="EA22" i="60"/>
  <c r="DZ22" i="60"/>
  <c r="DY22" i="60"/>
  <c r="DX22" i="60"/>
  <c r="DW22" i="60"/>
  <c r="DV22" i="60"/>
  <c r="DU22" i="60"/>
  <c r="DT22" i="60"/>
  <c r="DS22" i="60"/>
  <c r="DR22" i="60"/>
  <c r="DQ22" i="60"/>
  <c r="DP22" i="60"/>
  <c r="DO22" i="60"/>
  <c r="DN22" i="60"/>
  <c r="DM22" i="60"/>
  <c r="DL22" i="60"/>
  <c r="DK22" i="60"/>
  <c r="DJ22" i="60"/>
  <c r="DI22" i="60"/>
  <c r="DH22" i="60"/>
  <c r="DG22" i="60"/>
  <c r="DF22" i="60"/>
  <c r="DE22" i="60"/>
  <c r="DD22" i="60"/>
  <c r="ET22" i="60" s="1"/>
  <c r="DB22" i="60"/>
  <c r="DA22" i="60"/>
  <c r="CZ22" i="60"/>
  <c r="CY22" i="60"/>
  <c r="CX22" i="60"/>
  <c r="CW22" i="60"/>
  <c r="CV22" i="60"/>
  <c r="CU22" i="60"/>
  <c r="CT22" i="60"/>
  <c r="CS22" i="60"/>
  <c r="CR22" i="60"/>
  <c r="CQ22" i="60"/>
  <c r="CP22" i="60"/>
  <c r="CO22" i="60"/>
  <c r="CN22" i="60"/>
  <c r="CM22" i="60"/>
  <c r="CL22" i="60"/>
  <c r="CK22" i="60"/>
  <c r="CJ22" i="60"/>
  <c r="CI22" i="60"/>
  <c r="CH22" i="60"/>
  <c r="CG22" i="60"/>
  <c r="CF22" i="60"/>
  <c r="CE22" i="60"/>
  <c r="CD22" i="60"/>
  <c r="CC22" i="60"/>
  <c r="CB22" i="60"/>
  <c r="CA22" i="60"/>
  <c r="BZ22" i="60"/>
  <c r="BY22" i="60"/>
  <c r="BX22" i="60"/>
  <c r="BW22" i="60"/>
  <c r="BV22" i="60"/>
  <c r="BU22" i="60"/>
  <c r="BT22" i="60"/>
  <c r="BS22" i="60"/>
  <c r="BR22" i="60"/>
  <c r="BQ22" i="60"/>
  <c r="BP22" i="60"/>
  <c r="BO22" i="60"/>
  <c r="BN22" i="60"/>
  <c r="BM22" i="60"/>
  <c r="DC22" i="60" s="1"/>
  <c r="BK22" i="60"/>
  <c r="BJ22" i="60"/>
  <c r="BI22" i="60"/>
  <c r="BH22" i="60"/>
  <c r="BG22" i="60"/>
  <c r="BF22" i="60"/>
  <c r="BE22" i="60"/>
  <c r="BD22" i="60"/>
  <c r="BC22" i="60"/>
  <c r="BB22" i="60"/>
  <c r="BA22" i="60"/>
  <c r="AZ22" i="60"/>
  <c r="AY22" i="60"/>
  <c r="AX22" i="60"/>
  <c r="AW22" i="60"/>
  <c r="AV22" i="60"/>
  <c r="AU22" i="60"/>
  <c r="AT22" i="60"/>
  <c r="AS22" i="60"/>
  <c r="AR22" i="60"/>
  <c r="AQ22" i="60"/>
  <c r="AP22" i="60"/>
  <c r="BL22" i="60" s="1"/>
  <c r="AN22" i="60"/>
  <c r="AM22" i="60"/>
  <c r="AL22" i="60"/>
  <c r="AK22" i="60"/>
  <c r="AJ22" i="60"/>
  <c r="AI22" i="60"/>
  <c r="AH22" i="60"/>
  <c r="AG22" i="60"/>
  <c r="AF22" i="60"/>
  <c r="AE22" i="60"/>
  <c r="AD22" i="60"/>
  <c r="AC22" i="60"/>
  <c r="AB22" i="60"/>
  <c r="AA22" i="60"/>
  <c r="Z22" i="60"/>
  <c r="Y22" i="60"/>
  <c r="X22" i="60"/>
  <c r="W22" i="60"/>
  <c r="V22" i="60"/>
  <c r="U22" i="60"/>
  <c r="T22" i="60"/>
  <c r="S22" i="60"/>
  <c r="AO22" i="60" s="1"/>
  <c r="P22" i="60"/>
  <c r="O11" i="55"/>
  <c r="M10" i="61"/>
  <c r="EX14" i="62" l="1"/>
  <c r="EX15" i="62"/>
  <c r="EX12" i="61"/>
  <c r="EY12" i="61"/>
  <c r="FA11" i="60"/>
  <c r="EZ11" i="60"/>
  <c r="EZ22" i="60"/>
  <c r="EZ23" i="60"/>
  <c r="ET13" i="63"/>
  <c r="ET15" i="63"/>
  <c r="ET16" i="63"/>
  <c r="ET18" i="63"/>
  <c r="ET9" i="63"/>
  <c r="ET12" i="63"/>
  <c r="EY10" i="62"/>
  <c r="EY11" i="62"/>
  <c r="EY12" i="62"/>
  <c r="EY13" i="62"/>
  <c r="EY14" i="62"/>
  <c r="EY15" i="62"/>
  <c r="FA22" i="60"/>
  <c r="FA23" i="60"/>
  <c r="IQ15" i="61"/>
  <c r="IP15" i="61"/>
  <c r="IO15" i="61"/>
  <c r="IN15" i="61"/>
  <c r="IM15" i="61"/>
  <c r="IL15" i="61"/>
  <c r="IK15" i="61"/>
  <c r="IJ15" i="61"/>
  <c r="II15" i="61"/>
  <c r="IH15" i="61"/>
  <c r="IG15" i="61"/>
  <c r="IF15" i="61"/>
  <c r="IE15" i="61"/>
  <c r="ID15" i="61"/>
  <c r="IC15" i="61"/>
  <c r="IB15" i="61"/>
  <c r="IA15" i="61"/>
  <c r="HZ15" i="61"/>
  <c r="HY15" i="61"/>
  <c r="HX15" i="61"/>
  <c r="HW15" i="61"/>
  <c r="HV15" i="61"/>
  <c r="IR15" i="61" s="1"/>
  <c r="HT15" i="61"/>
  <c r="HS15" i="61"/>
  <c r="HR15" i="61"/>
  <c r="HQ15" i="61"/>
  <c r="HP15" i="61"/>
  <c r="HO15" i="61"/>
  <c r="HN15" i="61"/>
  <c r="HM15" i="61"/>
  <c r="HL15" i="61"/>
  <c r="HK15" i="61"/>
  <c r="HJ15" i="61"/>
  <c r="HI15" i="61"/>
  <c r="HH15" i="61"/>
  <c r="HG15" i="61"/>
  <c r="HF15" i="61"/>
  <c r="HE15" i="61"/>
  <c r="HD15" i="61"/>
  <c r="HC15" i="61"/>
  <c r="HB15" i="61"/>
  <c r="HA15" i="61"/>
  <c r="GZ15" i="61"/>
  <c r="GY15" i="61"/>
  <c r="HU15" i="61" s="1"/>
  <c r="GW15" i="61"/>
  <c r="GV15" i="61"/>
  <c r="GU15" i="61"/>
  <c r="GT15" i="61"/>
  <c r="GS15" i="61"/>
  <c r="GR15" i="61"/>
  <c r="GQ15" i="61"/>
  <c r="GP15" i="61"/>
  <c r="GO15" i="61"/>
  <c r="GN15" i="61"/>
  <c r="GM15" i="61"/>
  <c r="GL15" i="61"/>
  <c r="GK15" i="61"/>
  <c r="GJ15" i="61"/>
  <c r="GI15" i="61"/>
  <c r="GH15" i="61"/>
  <c r="GG15" i="61"/>
  <c r="GF15" i="61"/>
  <c r="GE15" i="61"/>
  <c r="GD15" i="61"/>
  <c r="GC15" i="61"/>
  <c r="GB15" i="61"/>
  <c r="GX15" i="61" s="1"/>
  <c r="FZ15" i="61"/>
  <c r="FY15" i="61"/>
  <c r="FX15" i="61"/>
  <c r="FW15" i="61"/>
  <c r="FV15" i="61"/>
  <c r="FU15" i="61"/>
  <c r="FT15" i="61"/>
  <c r="FS15" i="61"/>
  <c r="FR15" i="61"/>
  <c r="FQ15" i="61"/>
  <c r="FP15" i="61"/>
  <c r="FO15" i="61"/>
  <c r="FN15" i="61"/>
  <c r="FM15" i="61"/>
  <c r="FL15" i="61"/>
  <c r="FK15" i="61"/>
  <c r="FJ15" i="61"/>
  <c r="FI15" i="61"/>
  <c r="FH15" i="61"/>
  <c r="FG15" i="61"/>
  <c r="FF15" i="61"/>
  <c r="FE15" i="61"/>
  <c r="GA15" i="61" s="1"/>
  <c r="EU15" i="61"/>
  <c r="ET15" i="61"/>
  <c r="EW15" i="61" s="1"/>
  <c r="EZ15" i="61" s="1"/>
  <c r="EQ15" i="61"/>
  <c r="EP15" i="61"/>
  <c r="EO15" i="61"/>
  <c r="EN15" i="61"/>
  <c r="EM15" i="61"/>
  <c r="EL15" i="61"/>
  <c r="EK15" i="61"/>
  <c r="EJ15" i="61"/>
  <c r="EI15" i="61"/>
  <c r="EH15" i="61"/>
  <c r="EG15" i="61"/>
  <c r="EF15" i="61"/>
  <c r="EE15" i="61"/>
  <c r="ED15" i="61"/>
  <c r="EC15" i="61"/>
  <c r="EB15" i="61"/>
  <c r="EA15" i="61"/>
  <c r="DZ15" i="61"/>
  <c r="DY15" i="61"/>
  <c r="DX15" i="61"/>
  <c r="DW15" i="61"/>
  <c r="DV15" i="61"/>
  <c r="DU15" i="61"/>
  <c r="DT15" i="61"/>
  <c r="DS15" i="61"/>
  <c r="DR15" i="61"/>
  <c r="DQ15" i="61"/>
  <c r="DP15" i="61"/>
  <c r="DO15" i="61"/>
  <c r="DN15" i="61"/>
  <c r="DM15" i="61"/>
  <c r="DL15" i="61"/>
  <c r="DK15" i="61"/>
  <c r="DJ15" i="61"/>
  <c r="DI15" i="61"/>
  <c r="DH15" i="61"/>
  <c r="DG15" i="61"/>
  <c r="DF15" i="61"/>
  <c r="DE15" i="61"/>
  <c r="DD15" i="61"/>
  <c r="DC15" i="61"/>
  <c r="DB15" i="61"/>
  <c r="ER15" i="61" s="1"/>
  <c r="CZ15" i="61"/>
  <c r="CY15" i="61"/>
  <c r="CX15" i="61"/>
  <c r="CW15" i="61"/>
  <c r="CV15" i="61"/>
  <c r="CU15" i="61"/>
  <c r="CT15" i="61"/>
  <c r="CS15" i="61"/>
  <c r="CR15" i="61"/>
  <c r="CQ15" i="61"/>
  <c r="CP15" i="61"/>
  <c r="CO15" i="61"/>
  <c r="CN15" i="61"/>
  <c r="CM15" i="61"/>
  <c r="CL15" i="61"/>
  <c r="CK15" i="61"/>
  <c r="CJ15" i="61"/>
  <c r="CI15" i="61"/>
  <c r="CH15" i="61"/>
  <c r="CG15" i="61"/>
  <c r="CF15" i="61"/>
  <c r="CE15" i="61"/>
  <c r="CD15" i="61"/>
  <c r="CC15" i="61"/>
  <c r="CB15" i="61"/>
  <c r="CA15" i="61"/>
  <c r="BZ15" i="61"/>
  <c r="BY15" i="61"/>
  <c r="BX15" i="61"/>
  <c r="BW15" i="61"/>
  <c r="BV15" i="61"/>
  <c r="BU15" i="61"/>
  <c r="BT15" i="61"/>
  <c r="BS15" i="61"/>
  <c r="BR15" i="61"/>
  <c r="BQ15" i="61"/>
  <c r="BP15" i="61"/>
  <c r="BO15" i="61"/>
  <c r="BN15" i="61"/>
  <c r="BM15" i="61"/>
  <c r="BL15" i="61"/>
  <c r="BK15" i="61"/>
  <c r="DA15" i="61" s="1"/>
  <c r="BI15" i="61"/>
  <c r="BH15" i="61"/>
  <c r="BG15" i="61"/>
  <c r="BF15" i="61"/>
  <c r="BE15" i="61"/>
  <c r="BD15" i="61"/>
  <c r="BC15" i="61"/>
  <c r="BB15" i="61"/>
  <c r="BA15" i="61"/>
  <c r="AZ15" i="61"/>
  <c r="AY15" i="61"/>
  <c r="AX15" i="61"/>
  <c r="AW15" i="61"/>
  <c r="AV15" i="61"/>
  <c r="AU15" i="61"/>
  <c r="AT15" i="61"/>
  <c r="AS15" i="61"/>
  <c r="AR15" i="61"/>
  <c r="AQ15" i="61"/>
  <c r="AP15" i="61"/>
  <c r="AO15" i="61"/>
  <c r="AN15" i="61"/>
  <c r="BJ15" i="61" s="1"/>
  <c r="AL15" i="61"/>
  <c r="AK15" i="61"/>
  <c r="AJ15" i="61"/>
  <c r="AI15" i="61"/>
  <c r="AH15" i="61"/>
  <c r="AG15" i="61"/>
  <c r="AF15" i="61"/>
  <c r="AE15" i="61"/>
  <c r="AD15" i="61"/>
  <c r="AC15" i="61"/>
  <c r="AB15" i="61"/>
  <c r="AA15" i="61"/>
  <c r="Z15" i="61"/>
  <c r="Y15" i="61"/>
  <c r="X15" i="61"/>
  <c r="W15" i="61"/>
  <c r="V15" i="61"/>
  <c r="U15" i="61"/>
  <c r="T15" i="61"/>
  <c r="S15" i="61"/>
  <c r="R15" i="61"/>
  <c r="Q15" i="61"/>
  <c r="AM15" i="61" s="1"/>
  <c r="N15" i="61"/>
  <c r="EZ10" i="60" l="1"/>
  <c r="EX16" i="61"/>
  <c r="IQ16" i="61"/>
  <c r="IP16" i="61"/>
  <c r="IO16" i="61"/>
  <c r="IN16" i="61"/>
  <c r="IM16" i="61"/>
  <c r="IL16" i="61"/>
  <c r="IK16" i="61"/>
  <c r="IJ16" i="61"/>
  <c r="II16" i="61"/>
  <c r="IH16" i="61"/>
  <c r="IG16" i="61"/>
  <c r="IF16" i="61"/>
  <c r="IE16" i="61"/>
  <c r="ID16" i="61"/>
  <c r="IC16" i="61"/>
  <c r="IB16" i="61"/>
  <c r="IA16" i="61"/>
  <c r="HZ16" i="61"/>
  <c r="HY16" i="61"/>
  <c r="HX16" i="61"/>
  <c r="HW16" i="61"/>
  <c r="HV16" i="61"/>
  <c r="IR16" i="61" s="1"/>
  <c r="HT16" i="61"/>
  <c r="HS16" i="61"/>
  <c r="HR16" i="61"/>
  <c r="HQ16" i="61"/>
  <c r="HP16" i="61"/>
  <c r="HO16" i="61"/>
  <c r="HN16" i="61"/>
  <c r="HM16" i="61"/>
  <c r="HL16" i="61"/>
  <c r="HK16" i="61"/>
  <c r="HJ16" i="61"/>
  <c r="HI16" i="61"/>
  <c r="HH16" i="61"/>
  <c r="HG16" i="61"/>
  <c r="HF16" i="61"/>
  <c r="HE16" i="61"/>
  <c r="HD16" i="61"/>
  <c r="HC16" i="61"/>
  <c r="HB16" i="61"/>
  <c r="HA16" i="61"/>
  <c r="GZ16" i="61"/>
  <c r="GY16" i="61"/>
  <c r="HU16" i="61" s="1"/>
  <c r="GW16" i="61"/>
  <c r="GV16" i="61"/>
  <c r="GU16" i="61"/>
  <c r="GT16" i="61"/>
  <c r="GS16" i="61"/>
  <c r="GR16" i="61"/>
  <c r="GQ16" i="61"/>
  <c r="GP16" i="61"/>
  <c r="GO16" i="61"/>
  <c r="GN16" i="61"/>
  <c r="GM16" i="61"/>
  <c r="GL16" i="61"/>
  <c r="GK16" i="61"/>
  <c r="GJ16" i="61"/>
  <c r="GI16" i="61"/>
  <c r="GH16" i="61"/>
  <c r="GG16" i="61"/>
  <c r="GF16" i="61"/>
  <c r="GE16" i="61"/>
  <c r="GD16" i="61"/>
  <c r="GC16" i="61"/>
  <c r="GB16" i="61"/>
  <c r="GX16" i="61" s="1"/>
  <c r="FZ16" i="61"/>
  <c r="FY16" i="61"/>
  <c r="FX16" i="61"/>
  <c r="FW16" i="61"/>
  <c r="FV16" i="61"/>
  <c r="FU16" i="61"/>
  <c r="FT16" i="61"/>
  <c r="FS16" i="61"/>
  <c r="FR16" i="61"/>
  <c r="FQ16" i="61"/>
  <c r="FP16" i="61"/>
  <c r="FO16" i="61"/>
  <c r="FN16" i="61"/>
  <c r="FM16" i="61"/>
  <c r="FL16" i="61"/>
  <c r="FK16" i="61"/>
  <c r="FJ16" i="61"/>
  <c r="FI16" i="61"/>
  <c r="FH16" i="61"/>
  <c r="FG16" i="61"/>
  <c r="FF16" i="61"/>
  <c r="FE16" i="61"/>
  <c r="GA16" i="61" s="1"/>
  <c r="EU16" i="61"/>
  <c r="ET16" i="61"/>
  <c r="EW16" i="61" s="1"/>
  <c r="EZ16" i="61" s="1"/>
  <c r="EQ16" i="61"/>
  <c r="EP16" i="61"/>
  <c r="EO16" i="61"/>
  <c r="EN16" i="61"/>
  <c r="EM16" i="61"/>
  <c r="EL16" i="61"/>
  <c r="EK16" i="61"/>
  <c r="EJ16" i="61"/>
  <c r="EI16" i="61"/>
  <c r="EH16" i="61"/>
  <c r="EG16" i="61"/>
  <c r="EF16" i="61"/>
  <c r="EE16" i="61"/>
  <c r="ED16" i="61"/>
  <c r="EC16" i="61"/>
  <c r="EB16" i="61"/>
  <c r="EA16" i="61"/>
  <c r="DZ16" i="61"/>
  <c r="DY16" i="61"/>
  <c r="DX16" i="61"/>
  <c r="DW16" i="61"/>
  <c r="DV16" i="61"/>
  <c r="DU16" i="61"/>
  <c r="DT16" i="61"/>
  <c r="DS16" i="61"/>
  <c r="DR16" i="61"/>
  <c r="DQ16" i="61"/>
  <c r="DP16" i="61"/>
  <c r="DO16" i="61"/>
  <c r="DN16" i="61"/>
  <c r="DM16" i="61"/>
  <c r="DL16" i="61"/>
  <c r="DK16" i="61"/>
  <c r="DJ16" i="61"/>
  <c r="DI16" i="61"/>
  <c r="DH16" i="61"/>
  <c r="DG16" i="61"/>
  <c r="DF16" i="61"/>
  <c r="DE16" i="61"/>
  <c r="DD16" i="61"/>
  <c r="DC16" i="61"/>
  <c r="DB16" i="61"/>
  <c r="ER16" i="61" s="1"/>
  <c r="CZ16" i="61"/>
  <c r="CY16" i="61"/>
  <c r="CX16" i="61"/>
  <c r="CW16" i="61"/>
  <c r="CV16" i="61"/>
  <c r="CU16" i="61"/>
  <c r="CT16" i="61"/>
  <c r="CS16" i="61"/>
  <c r="CR16" i="61"/>
  <c r="CQ16" i="61"/>
  <c r="CP16" i="61"/>
  <c r="CO16" i="61"/>
  <c r="CN16" i="61"/>
  <c r="CM16" i="61"/>
  <c r="CL16" i="61"/>
  <c r="CK16" i="61"/>
  <c r="CJ16" i="61"/>
  <c r="CI16" i="61"/>
  <c r="CH16" i="61"/>
  <c r="CG16" i="61"/>
  <c r="CF16" i="61"/>
  <c r="CE16" i="61"/>
  <c r="CD16" i="61"/>
  <c r="CC16" i="61"/>
  <c r="CB16" i="61"/>
  <c r="CA16" i="61"/>
  <c r="BZ16" i="61"/>
  <c r="BY16" i="61"/>
  <c r="BX16" i="61"/>
  <c r="BW16" i="61"/>
  <c r="BV16" i="61"/>
  <c r="BU16" i="61"/>
  <c r="BT16" i="61"/>
  <c r="BS16" i="61"/>
  <c r="BR16" i="61"/>
  <c r="BQ16" i="61"/>
  <c r="BP16" i="61"/>
  <c r="BO16" i="61"/>
  <c r="BN16" i="61"/>
  <c r="BM16" i="61"/>
  <c r="BL16" i="61"/>
  <c r="BK16" i="61"/>
  <c r="DA16" i="61" s="1"/>
  <c r="BI16" i="61"/>
  <c r="BH16" i="61"/>
  <c r="BG16" i="61"/>
  <c r="BF16" i="61"/>
  <c r="BE16" i="61"/>
  <c r="BD16" i="61"/>
  <c r="BC16" i="61"/>
  <c r="BB16" i="61"/>
  <c r="BA16" i="61"/>
  <c r="AZ16" i="61"/>
  <c r="AY16" i="61"/>
  <c r="AX16" i="61"/>
  <c r="AW16" i="61"/>
  <c r="AV16" i="61"/>
  <c r="AU16" i="61"/>
  <c r="AT16" i="61"/>
  <c r="AS16" i="61"/>
  <c r="AR16" i="61"/>
  <c r="AQ16" i="61"/>
  <c r="AP16" i="61"/>
  <c r="AO16" i="61"/>
  <c r="AN16" i="61"/>
  <c r="BJ16" i="61" s="1"/>
  <c r="AL16" i="61"/>
  <c r="AK16" i="61"/>
  <c r="AJ16" i="61"/>
  <c r="AI16" i="61"/>
  <c r="AH16" i="61"/>
  <c r="AG16" i="61"/>
  <c r="AF16" i="61"/>
  <c r="AE16" i="61"/>
  <c r="AD16" i="61"/>
  <c r="AC16" i="61"/>
  <c r="AB16" i="61"/>
  <c r="AA16" i="61"/>
  <c r="Z16" i="61"/>
  <c r="Y16" i="61"/>
  <c r="X16" i="61"/>
  <c r="W16" i="61"/>
  <c r="V16" i="61"/>
  <c r="U16" i="61"/>
  <c r="T16" i="61"/>
  <c r="S16" i="61"/>
  <c r="R16" i="61"/>
  <c r="Q16" i="61"/>
  <c r="AM16" i="61" s="1"/>
  <c r="N16" i="61"/>
  <c r="IQ14" i="61"/>
  <c r="IP14" i="61"/>
  <c r="IO14" i="61"/>
  <c r="IN14" i="61"/>
  <c r="IM14" i="61"/>
  <c r="IL14" i="61"/>
  <c r="IK14" i="61"/>
  <c r="IJ14" i="61"/>
  <c r="II14" i="61"/>
  <c r="IH14" i="61"/>
  <c r="IG14" i="61"/>
  <c r="IF14" i="61"/>
  <c r="IE14" i="61"/>
  <c r="ID14" i="61"/>
  <c r="IC14" i="61"/>
  <c r="IB14" i="61"/>
  <c r="IA14" i="61"/>
  <c r="HZ14" i="61"/>
  <c r="HY14" i="61"/>
  <c r="HX14" i="61"/>
  <c r="HW14" i="61"/>
  <c r="HV14" i="61"/>
  <c r="IR14" i="61" s="1"/>
  <c r="HT14" i="61"/>
  <c r="HS14" i="61"/>
  <c r="HR14" i="61"/>
  <c r="HQ14" i="61"/>
  <c r="HP14" i="61"/>
  <c r="HO14" i="61"/>
  <c r="HN14" i="61"/>
  <c r="HM14" i="61"/>
  <c r="HL14" i="61"/>
  <c r="HK14" i="61"/>
  <c r="HJ14" i="61"/>
  <c r="HI14" i="61"/>
  <c r="HH14" i="61"/>
  <c r="HG14" i="61"/>
  <c r="HF14" i="61"/>
  <c r="HE14" i="61"/>
  <c r="HD14" i="61"/>
  <c r="HC14" i="61"/>
  <c r="HB14" i="61"/>
  <c r="HA14" i="61"/>
  <c r="GZ14" i="61"/>
  <c r="GY14" i="61"/>
  <c r="HU14" i="61" s="1"/>
  <c r="GW14" i="61"/>
  <c r="GV14" i="61"/>
  <c r="GU14" i="61"/>
  <c r="GT14" i="61"/>
  <c r="GS14" i="61"/>
  <c r="GR14" i="61"/>
  <c r="GQ14" i="61"/>
  <c r="GP14" i="61"/>
  <c r="GO14" i="61"/>
  <c r="GN14" i="61"/>
  <c r="GM14" i="61"/>
  <c r="GL14" i="61"/>
  <c r="GK14" i="61"/>
  <c r="GJ14" i="61"/>
  <c r="GI14" i="61"/>
  <c r="GH14" i="61"/>
  <c r="GG14" i="61"/>
  <c r="GF14" i="61"/>
  <c r="GE14" i="61"/>
  <c r="GD14" i="61"/>
  <c r="GC14" i="61"/>
  <c r="GB14" i="61"/>
  <c r="GX14" i="61" s="1"/>
  <c r="FZ14" i="61"/>
  <c r="FY14" i="61"/>
  <c r="FX14" i="61"/>
  <c r="FW14" i="61"/>
  <c r="FV14" i="61"/>
  <c r="FU14" i="61"/>
  <c r="FT14" i="61"/>
  <c r="FS14" i="61"/>
  <c r="FR14" i="61"/>
  <c r="FQ14" i="61"/>
  <c r="FP14" i="61"/>
  <c r="FO14" i="61"/>
  <c r="FN14" i="61"/>
  <c r="FM14" i="61"/>
  <c r="FL14" i="61"/>
  <c r="FK14" i="61"/>
  <c r="FJ14" i="61"/>
  <c r="FI14" i="61"/>
  <c r="FH14" i="61"/>
  <c r="FG14" i="61"/>
  <c r="FF14" i="61"/>
  <c r="FE14" i="61"/>
  <c r="GA14" i="61" s="1"/>
  <c r="EU14" i="61"/>
  <c r="ET14" i="61"/>
  <c r="EW14" i="61" s="1"/>
  <c r="EZ14" i="61" s="1"/>
  <c r="EQ14" i="61"/>
  <c r="EP14" i="61"/>
  <c r="EO14" i="61"/>
  <c r="EN14" i="61"/>
  <c r="EM14" i="61"/>
  <c r="EL14" i="61"/>
  <c r="EK14" i="61"/>
  <c r="EJ14" i="61"/>
  <c r="EI14" i="61"/>
  <c r="EH14" i="61"/>
  <c r="EG14" i="61"/>
  <c r="EF14" i="61"/>
  <c r="EE14" i="61"/>
  <c r="ED14" i="61"/>
  <c r="EC14" i="61"/>
  <c r="EB14" i="61"/>
  <c r="EA14" i="61"/>
  <c r="DZ14" i="61"/>
  <c r="DY14" i="61"/>
  <c r="DX14" i="61"/>
  <c r="DW14" i="61"/>
  <c r="DV14" i="61"/>
  <c r="DU14" i="61"/>
  <c r="DT14" i="61"/>
  <c r="DS14" i="61"/>
  <c r="DR14" i="61"/>
  <c r="DQ14" i="61"/>
  <c r="DP14" i="61"/>
  <c r="DO14" i="61"/>
  <c r="DN14" i="61"/>
  <c r="DM14" i="61"/>
  <c r="DL14" i="61"/>
  <c r="DK14" i="61"/>
  <c r="DJ14" i="61"/>
  <c r="DI14" i="61"/>
  <c r="DH14" i="61"/>
  <c r="DG14" i="61"/>
  <c r="DF14" i="61"/>
  <c r="DE14" i="61"/>
  <c r="DD14" i="61"/>
  <c r="DC14" i="61"/>
  <c r="DB14" i="61"/>
  <c r="ER14" i="61" s="1"/>
  <c r="CZ14" i="61"/>
  <c r="CY14" i="61"/>
  <c r="CX14" i="61"/>
  <c r="CW14" i="61"/>
  <c r="CV14" i="61"/>
  <c r="CU14" i="61"/>
  <c r="CT14" i="61"/>
  <c r="CS14" i="61"/>
  <c r="CR14" i="61"/>
  <c r="CQ14" i="61"/>
  <c r="CP14" i="61"/>
  <c r="CO14" i="61"/>
  <c r="CN14" i="61"/>
  <c r="CM14" i="61"/>
  <c r="CL14" i="61"/>
  <c r="CK14" i="61"/>
  <c r="CJ14" i="61"/>
  <c r="CI14" i="61"/>
  <c r="CH14" i="61"/>
  <c r="CG14" i="61"/>
  <c r="CF14" i="61"/>
  <c r="CE14" i="61"/>
  <c r="CD14" i="61"/>
  <c r="CC14" i="61"/>
  <c r="CB14" i="61"/>
  <c r="CA14" i="61"/>
  <c r="BZ14" i="61"/>
  <c r="BY14" i="61"/>
  <c r="BX14" i="61"/>
  <c r="BW14" i="61"/>
  <c r="BV14" i="61"/>
  <c r="BU14" i="61"/>
  <c r="BT14" i="61"/>
  <c r="BS14" i="61"/>
  <c r="BR14" i="61"/>
  <c r="BQ14" i="61"/>
  <c r="BP14" i="61"/>
  <c r="BO14" i="61"/>
  <c r="BN14" i="61"/>
  <c r="BM14" i="61"/>
  <c r="BL14" i="61"/>
  <c r="BK14" i="61"/>
  <c r="DA14" i="61" s="1"/>
  <c r="BI14" i="61"/>
  <c r="BH14" i="61"/>
  <c r="BG14" i="61"/>
  <c r="BF14" i="61"/>
  <c r="BE14" i="61"/>
  <c r="BD14" i="61"/>
  <c r="BC14" i="61"/>
  <c r="BB14" i="61"/>
  <c r="BA14" i="61"/>
  <c r="AZ14" i="61"/>
  <c r="AY14" i="61"/>
  <c r="AX14" i="61"/>
  <c r="AW14" i="61"/>
  <c r="AV14" i="61"/>
  <c r="AU14" i="61"/>
  <c r="AT14" i="61"/>
  <c r="AS14" i="61"/>
  <c r="AR14" i="61"/>
  <c r="AQ14" i="61"/>
  <c r="AP14" i="61"/>
  <c r="AO14" i="61"/>
  <c r="AN14" i="61"/>
  <c r="BJ14" i="61" s="1"/>
  <c r="AL14" i="61"/>
  <c r="AK14" i="61"/>
  <c r="AJ14" i="61"/>
  <c r="AI14" i="61"/>
  <c r="AH14" i="61"/>
  <c r="AG14" i="61"/>
  <c r="AF14" i="61"/>
  <c r="AE14" i="61"/>
  <c r="AD14" i="61"/>
  <c r="AC14" i="61"/>
  <c r="AB14" i="61"/>
  <c r="AA14" i="61"/>
  <c r="Z14" i="61"/>
  <c r="Y14" i="61"/>
  <c r="X14" i="61"/>
  <c r="W14" i="61"/>
  <c r="V14" i="61"/>
  <c r="U14" i="61"/>
  <c r="T14" i="61"/>
  <c r="S14" i="61"/>
  <c r="R14" i="61"/>
  <c r="Q14" i="61"/>
  <c r="AM14" i="61" s="1"/>
  <c r="N14" i="61"/>
  <c r="EX14" i="61"/>
  <c r="IQ13" i="61"/>
  <c r="IP13" i="61"/>
  <c r="IO13" i="61"/>
  <c r="IN13" i="61"/>
  <c r="IM13" i="61"/>
  <c r="IL13" i="61"/>
  <c r="IK13" i="61"/>
  <c r="IJ13" i="61"/>
  <c r="II13" i="61"/>
  <c r="IH13" i="61"/>
  <c r="IG13" i="61"/>
  <c r="IF13" i="61"/>
  <c r="IE13" i="61"/>
  <c r="ID13" i="61"/>
  <c r="IC13" i="61"/>
  <c r="IB13" i="61"/>
  <c r="IA13" i="61"/>
  <c r="HZ13" i="61"/>
  <c r="HY13" i="61"/>
  <c r="HX13" i="61"/>
  <c r="HW13" i="61"/>
  <c r="HV13" i="61"/>
  <c r="IR13" i="61" s="1"/>
  <c r="HT13" i="61"/>
  <c r="HS13" i="61"/>
  <c r="HR13" i="61"/>
  <c r="HQ13" i="61"/>
  <c r="HP13" i="61"/>
  <c r="HO13" i="61"/>
  <c r="HN13" i="61"/>
  <c r="HM13" i="61"/>
  <c r="HL13" i="61"/>
  <c r="HK13" i="61"/>
  <c r="HJ13" i="61"/>
  <c r="HI13" i="61"/>
  <c r="HH13" i="61"/>
  <c r="HG13" i="61"/>
  <c r="HF13" i="61"/>
  <c r="HE13" i="61"/>
  <c r="HD13" i="61"/>
  <c r="HC13" i="61"/>
  <c r="HB13" i="61"/>
  <c r="HA13" i="61"/>
  <c r="GZ13" i="61"/>
  <c r="GY13" i="61"/>
  <c r="HU13" i="61" s="1"/>
  <c r="GW13" i="61"/>
  <c r="GV13" i="61"/>
  <c r="GU13" i="61"/>
  <c r="GT13" i="61"/>
  <c r="GS13" i="61"/>
  <c r="GR13" i="61"/>
  <c r="GQ13" i="61"/>
  <c r="GP13" i="61"/>
  <c r="GO13" i="61"/>
  <c r="GN13" i="61"/>
  <c r="GM13" i="61"/>
  <c r="GL13" i="61"/>
  <c r="GK13" i="61"/>
  <c r="GJ13" i="61"/>
  <c r="GI13" i="61"/>
  <c r="GH13" i="61"/>
  <c r="GG13" i="61"/>
  <c r="GF13" i="61"/>
  <c r="GE13" i="61"/>
  <c r="GD13" i="61"/>
  <c r="GC13" i="61"/>
  <c r="GB13" i="61"/>
  <c r="GX13" i="61" s="1"/>
  <c r="FZ13" i="61"/>
  <c r="FY13" i="61"/>
  <c r="FX13" i="61"/>
  <c r="FW13" i="61"/>
  <c r="FV13" i="61"/>
  <c r="FU13" i="61"/>
  <c r="FT13" i="61"/>
  <c r="FS13" i="61"/>
  <c r="FR13" i="61"/>
  <c r="FQ13" i="61"/>
  <c r="FP13" i="61"/>
  <c r="FO13" i="61"/>
  <c r="FN13" i="61"/>
  <c r="FM13" i="61"/>
  <c r="FL13" i="61"/>
  <c r="FK13" i="61"/>
  <c r="FJ13" i="61"/>
  <c r="FI13" i="61"/>
  <c r="FH13" i="61"/>
  <c r="FG13" i="61"/>
  <c r="FF13" i="61"/>
  <c r="FE13" i="61"/>
  <c r="GA13" i="61" s="1"/>
  <c r="EU13" i="61"/>
  <c r="ET13" i="61"/>
  <c r="EW13" i="61" s="1"/>
  <c r="EZ13" i="61" s="1"/>
  <c r="EQ13" i="61"/>
  <c r="EP13" i="61"/>
  <c r="EO13" i="61"/>
  <c r="EN13" i="61"/>
  <c r="EM13" i="61"/>
  <c r="EL13" i="61"/>
  <c r="EK13" i="61"/>
  <c r="EJ13" i="61"/>
  <c r="EI13" i="61"/>
  <c r="EH13" i="61"/>
  <c r="EG13" i="61"/>
  <c r="EF13" i="61"/>
  <c r="EE13" i="61"/>
  <c r="ED13" i="61"/>
  <c r="EC13" i="61"/>
  <c r="EB13" i="61"/>
  <c r="EA13" i="61"/>
  <c r="DZ13" i="61"/>
  <c r="DY13" i="61"/>
  <c r="DX13" i="61"/>
  <c r="DW13" i="61"/>
  <c r="DV13" i="61"/>
  <c r="DU13" i="61"/>
  <c r="DT13" i="61"/>
  <c r="DS13" i="61"/>
  <c r="DR13" i="61"/>
  <c r="DQ13" i="61"/>
  <c r="DP13" i="61"/>
  <c r="DO13" i="61"/>
  <c r="DN13" i="61"/>
  <c r="DM13" i="61"/>
  <c r="DL13" i="61"/>
  <c r="DK13" i="61"/>
  <c r="DJ13" i="61"/>
  <c r="DI13" i="61"/>
  <c r="DH13" i="61"/>
  <c r="DG13" i="61"/>
  <c r="DF13" i="61"/>
  <c r="DE13" i="61"/>
  <c r="DD13" i="61"/>
  <c r="DC13" i="61"/>
  <c r="DB13" i="61"/>
  <c r="ER13" i="61" s="1"/>
  <c r="CZ13" i="61"/>
  <c r="CY13" i="61"/>
  <c r="CX13" i="61"/>
  <c r="CW13" i="61"/>
  <c r="CV13" i="61"/>
  <c r="CU13" i="61"/>
  <c r="CT13" i="61"/>
  <c r="CS13" i="61"/>
  <c r="CR13" i="61"/>
  <c r="CQ13" i="61"/>
  <c r="CP13" i="61"/>
  <c r="CO13" i="61"/>
  <c r="CN13" i="61"/>
  <c r="CM13" i="61"/>
  <c r="CL13" i="61"/>
  <c r="CK13" i="61"/>
  <c r="CJ13" i="61"/>
  <c r="CI13" i="61"/>
  <c r="CH13" i="61"/>
  <c r="CG13" i="61"/>
  <c r="CF13" i="61"/>
  <c r="CE13" i="61"/>
  <c r="CD13" i="61"/>
  <c r="CC13" i="61"/>
  <c r="CB13" i="61"/>
  <c r="CA13" i="61"/>
  <c r="BZ13" i="61"/>
  <c r="BY13" i="61"/>
  <c r="BX13" i="61"/>
  <c r="BW13" i="61"/>
  <c r="BV13" i="61"/>
  <c r="BU13" i="61"/>
  <c r="BT13" i="61"/>
  <c r="BS13" i="61"/>
  <c r="BR13" i="61"/>
  <c r="BQ13" i="61"/>
  <c r="BP13" i="61"/>
  <c r="BO13" i="61"/>
  <c r="BN13" i="61"/>
  <c r="BM13" i="61"/>
  <c r="BL13" i="61"/>
  <c r="BK13" i="61"/>
  <c r="DA13" i="61" s="1"/>
  <c r="BI13" i="61"/>
  <c r="BH13" i="61"/>
  <c r="BG13" i="61"/>
  <c r="BF13" i="61"/>
  <c r="BE13" i="61"/>
  <c r="BD13" i="61"/>
  <c r="BC13" i="61"/>
  <c r="BB13" i="61"/>
  <c r="BA13" i="61"/>
  <c r="AZ13" i="61"/>
  <c r="AY13" i="61"/>
  <c r="AX13" i="61"/>
  <c r="AW13" i="61"/>
  <c r="AV13" i="61"/>
  <c r="AU13" i="61"/>
  <c r="AT13" i="61"/>
  <c r="AS13" i="61"/>
  <c r="AR13" i="61"/>
  <c r="AQ13" i="61"/>
  <c r="AP13" i="61"/>
  <c r="AO13" i="61"/>
  <c r="AN13" i="61"/>
  <c r="BJ13" i="61" s="1"/>
  <c r="AL13" i="61"/>
  <c r="AK13" i="61"/>
  <c r="AJ13" i="61"/>
  <c r="AI13" i="61"/>
  <c r="AH13" i="61"/>
  <c r="AG13" i="61"/>
  <c r="AF13" i="61"/>
  <c r="AE13" i="61"/>
  <c r="AD13" i="61"/>
  <c r="AC13" i="61"/>
  <c r="AB13" i="61"/>
  <c r="AA13" i="61"/>
  <c r="Z13" i="61"/>
  <c r="Y13" i="61"/>
  <c r="X13" i="61"/>
  <c r="W13" i="61"/>
  <c r="V13" i="61"/>
  <c r="U13" i="61"/>
  <c r="T13" i="61"/>
  <c r="S13" i="61"/>
  <c r="R13" i="61"/>
  <c r="Q13" i="61"/>
  <c r="AM13" i="61" s="1"/>
  <c r="N13" i="61"/>
  <c r="EX13" i="61"/>
  <c r="EX10" i="61"/>
  <c r="IS19" i="55"/>
  <c r="IR19" i="55"/>
  <c r="IQ19" i="55"/>
  <c r="IP19" i="55"/>
  <c r="IO19" i="55"/>
  <c r="IN19" i="55"/>
  <c r="IM19" i="55"/>
  <c r="IL19" i="55"/>
  <c r="IK19" i="55"/>
  <c r="IJ19" i="55"/>
  <c r="II19" i="55"/>
  <c r="IH19" i="55"/>
  <c r="IG19" i="55"/>
  <c r="IF19" i="55"/>
  <c r="IE19" i="55"/>
  <c r="ID19" i="55"/>
  <c r="IC19" i="55"/>
  <c r="IB19" i="55"/>
  <c r="IA19" i="55"/>
  <c r="HZ19" i="55"/>
  <c r="HY19" i="55"/>
  <c r="HX19" i="55"/>
  <c r="IT19" i="55" s="1"/>
  <c r="HV19" i="55"/>
  <c r="HU19" i="55"/>
  <c r="HT19" i="55"/>
  <c r="HS19" i="55"/>
  <c r="HR19" i="55"/>
  <c r="HQ19" i="55"/>
  <c r="HP19" i="55"/>
  <c r="HO19" i="55"/>
  <c r="HN19" i="55"/>
  <c r="HM19" i="55"/>
  <c r="HL19" i="55"/>
  <c r="HK19" i="55"/>
  <c r="HJ19" i="55"/>
  <c r="HI19" i="55"/>
  <c r="HH19" i="55"/>
  <c r="HG19" i="55"/>
  <c r="HF19" i="55"/>
  <c r="HE19" i="55"/>
  <c r="HD19" i="55"/>
  <c r="HC19" i="55"/>
  <c r="HB19" i="55"/>
  <c r="HA19" i="55"/>
  <c r="HW19" i="55" s="1"/>
  <c r="GY19" i="55"/>
  <c r="GX19" i="55"/>
  <c r="GW19" i="55"/>
  <c r="GV19" i="55"/>
  <c r="GU19" i="55"/>
  <c r="GT19" i="55"/>
  <c r="GS19" i="55"/>
  <c r="GR19" i="55"/>
  <c r="GQ19" i="55"/>
  <c r="GP19" i="55"/>
  <c r="GO19" i="55"/>
  <c r="GN19" i="55"/>
  <c r="GM19" i="55"/>
  <c r="GL19" i="55"/>
  <c r="GK19" i="55"/>
  <c r="GJ19" i="55"/>
  <c r="GI19" i="55"/>
  <c r="GH19" i="55"/>
  <c r="GG19" i="55"/>
  <c r="GF19" i="55"/>
  <c r="GE19" i="55"/>
  <c r="GD19" i="55"/>
  <c r="GZ19" i="55" s="1"/>
  <c r="GB19" i="55"/>
  <c r="GA19" i="55"/>
  <c r="FZ19" i="55"/>
  <c r="FY19" i="55"/>
  <c r="FX19" i="55"/>
  <c r="FW19" i="55"/>
  <c r="FV19" i="55"/>
  <c r="FU19" i="55"/>
  <c r="FT19" i="55"/>
  <c r="FS19" i="55"/>
  <c r="FR19" i="55"/>
  <c r="FQ19" i="55"/>
  <c r="FP19" i="55"/>
  <c r="FO19" i="55"/>
  <c r="FN19" i="55"/>
  <c r="FM19" i="55"/>
  <c r="FL19" i="55"/>
  <c r="FK19" i="55"/>
  <c r="FJ19" i="55"/>
  <c r="FI19" i="55"/>
  <c r="FH19" i="55"/>
  <c r="FG19" i="55"/>
  <c r="GC19" i="55" s="1"/>
  <c r="EW19" i="55"/>
  <c r="EV19" i="55"/>
  <c r="EY19" i="55" s="1"/>
  <c r="FB19" i="55" s="1"/>
  <c r="ES19" i="55"/>
  <c r="ER19" i="55"/>
  <c r="EQ19" i="55"/>
  <c r="EP19" i="55"/>
  <c r="EO19" i="55"/>
  <c r="EN19" i="55"/>
  <c r="EM19" i="55"/>
  <c r="EL19" i="55"/>
  <c r="EK19" i="55"/>
  <c r="EJ19" i="55"/>
  <c r="EI19" i="55"/>
  <c r="EH19" i="55"/>
  <c r="EG19" i="55"/>
  <c r="EF19" i="55"/>
  <c r="EE19" i="55"/>
  <c r="ED19" i="55"/>
  <c r="EC19" i="55"/>
  <c r="EB19" i="55"/>
  <c r="EA19" i="55"/>
  <c r="DZ19" i="55"/>
  <c r="DY19" i="55"/>
  <c r="DX19" i="55"/>
  <c r="DW19" i="55"/>
  <c r="DV19" i="55"/>
  <c r="DU19" i="55"/>
  <c r="DT19" i="55"/>
  <c r="DS19" i="55"/>
  <c r="DR19" i="55"/>
  <c r="DQ19" i="55"/>
  <c r="DP19" i="55"/>
  <c r="DO19" i="55"/>
  <c r="DN19" i="55"/>
  <c r="DM19" i="55"/>
  <c r="DL19" i="55"/>
  <c r="DK19" i="55"/>
  <c r="DJ19" i="55"/>
  <c r="DI19" i="55"/>
  <c r="DH19" i="55"/>
  <c r="DG19" i="55"/>
  <c r="DF19" i="55"/>
  <c r="DE19" i="55"/>
  <c r="DD19" i="55"/>
  <c r="ET19" i="55" s="1"/>
  <c r="DB19" i="55"/>
  <c r="DA19" i="55"/>
  <c r="CZ19" i="55"/>
  <c r="CY19" i="55"/>
  <c r="CX19" i="55"/>
  <c r="CW19" i="55"/>
  <c r="CV19" i="55"/>
  <c r="CU19" i="55"/>
  <c r="CT19" i="55"/>
  <c r="CS19" i="55"/>
  <c r="CR19" i="55"/>
  <c r="CQ19" i="55"/>
  <c r="CP19" i="55"/>
  <c r="CO19" i="55"/>
  <c r="CN19" i="55"/>
  <c r="CM19" i="55"/>
  <c r="CL19" i="55"/>
  <c r="CK19" i="55"/>
  <c r="CJ19" i="55"/>
  <c r="CI19" i="55"/>
  <c r="CH19" i="55"/>
  <c r="CG19" i="55"/>
  <c r="CF19" i="55"/>
  <c r="CE19" i="55"/>
  <c r="CD19" i="55"/>
  <c r="CC19" i="55"/>
  <c r="CB19" i="55"/>
  <c r="CA19" i="55"/>
  <c r="BZ19" i="55"/>
  <c r="BY19" i="55"/>
  <c r="BX19" i="55"/>
  <c r="BW19" i="55"/>
  <c r="BV19" i="55"/>
  <c r="BU19" i="55"/>
  <c r="BT19" i="55"/>
  <c r="BS19" i="55"/>
  <c r="BR19" i="55"/>
  <c r="BQ19" i="55"/>
  <c r="BP19" i="55"/>
  <c r="BO19" i="55"/>
  <c r="BN19" i="55"/>
  <c r="BM19" i="55"/>
  <c r="DC19" i="55" s="1"/>
  <c r="BK19" i="55"/>
  <c r="BJ19" i="55"/>
  <c r="BI19" i="55"/>
  <c r="BH19" i="55"/>
  <c r="BG19" i="55"/>
  <c r="BF19" i="55"/>
  <c r="BE19" i="55"/>
  <c r="BD19" i="55"/>
  <c r="BC19" i="55"/>
  <c r="BB19" i="55"/>
  <c r="BA19" i="55"/>
  <c r="AZ19" i="55"/>
  <c r="AY19" i="55"/>
  <c r="AX19" i="55"/>
  <c r="AW19" i="55"/>
  <c r="AV19" i="55"/>
  <c r="AU19" i="55"/>
  <c r="AT19" i="55"/>
  <c r="AS19" i="55"/>
  <c r="AR19" i="55"/>
  <c r="AQ19" i="55"/>
  <c r="AP19" i="55"/>
  <c r="BL19" i="55" s="1"/>
  <c r="AN19" i="55"/>
  <c r="AM19" i="55"/>
  <c r="AL19" i="55"/>
  <c r="AK19" i="55"/>
  <c r="AJ19" i="55"/>
  <c r="AI19" i="55"/>
  <c r="AH19" i="55"/>
  <c r="AG19" i="55"/>
  <c r="AF19" i="55"/>
  <c r="AE19" i="55"/>
  <c r="AD19" i="55"/>
  <c r="AC19" i="55"/>
  <c r="AB19" i="55"/>
  <c r="AA19" i="55"/>
  <c r="Z19" i="55"/>
  <c r="Y19" i="55"/>
  <c r="X19" i="55"/>
  <c r="W19" i="55"/>
  <c r="V19" i="55"/>
  <c r="U19" i="55"/>
  <c r="T19" i="55"/>
  <c r="S19" i="55"/>
  <c r="AO19" i="55" s="1"/>
  <c r="P19" i="55"/>
  <c r="IS18" i="55"/>
  <c r="IR18" i="55"/>
  <c r="IQ18" i="55"/>
  <c r="IP18" i="55"/>
  <c r="IO18" i="55"/>
  <c r="IN18" i="55"/>
  <c r="IM18" i="55"/>
  <c r="IL18" i="55"/>
  <c r="IK18" i="55"/>
  <c r="IJ18" i="55"/>
  <c r="II18" i="55"/>
  <c r="IH18" i="55"/>
  <c r="IG18" i="55"/>
  <c r="IF18" i="55"/>
  <c r="IE18" i="55"/>
  <c r="ID18" i="55"/>
  <c r="IC18" i="55"/>
  <c r="IB18" i="55"/>
  <c r="IA18" i="55"/>
  <c r="HZ18" i="55"/>
  <c r="HY18" i="55"/>
  <c r="HX18" i="55"/>
  <c r="IT18" i="55" s="1"/>
  <c r="HV18" i="55"/>
  <c r="HU18" i="55"/>
  <c r="HT18" i="55"/>
  <c r="HS18" i="55"/>
  <c r="HR18" i="55"/>
  <c r="HQ18" i="55"/>
  <c r="HP18" i="55"/>
  <c r="HO18" i="55"/>
  <c r="HN18" i="55"/>
  <c r="HM18" i="55"/>
  <c r="HL18" i="55"/>
  <c r="HK18" i="55"/>
  <c r="HJ18" i="55"/>
  <c r="HI18" i="55"/>
  <c r="HH18" i="55"/>
  <c r="HG18" i="55"/>
  <c r="HF18" i="55"/>
  <c r="HE18" i="55"/>
  <c r="HD18" i="55"/>
  <c r="HC18" i="55"/>
  <c r="HB18" i="55"/>
  <c r="HA18" i="55"/>
  <c r="HW18" i="55" s="1"/>
  <c r="GY18" i="55"/>
  <c r="GX18" i="55"/>
  <c r="GW18" i="55"/>
  <c r="GV18" i="55"/>
  <c r="GU18" i="55"/>
  <c r="GT18" i="55"/>
  <c r="GS18" i="55"/>
  <c r="GR18" i="55"/>
  <c r="GQ18" i="55"/>
  <c r="GP18" i="55"/>
  <c r="GO18" i="55"/>
  <c r="GN18" i="55"/>
  <c r="GM18" i="55"/>
  <c r="GL18" i="55"/>
  <c r="GK18" i="55"/>
  <c r="GJ18" i="55"/>
  <c r="GI18" i="55"/>
  <c r="GH18" i="55"/>
  <c r="GG18" i="55"/>
  <c r="GF18" i="55"/>
  <c r="GE18" i="55"/>
  <c r="GD18" i="55"/>
  <c r="GZ18" i="55" s="1"/>
  <c r="GB18" i="55"/>
  <c r="GA18" i="55"/>
  <c r="FZ18" i="55"/>
  <c r="FY18" i="55"/>
  <c r="FX18" i="55"/>
  <c r="FW18" i="55"/>
  <c r="FV18" i="55"/>
  <c r="FU18" i="55"/>
  <c r="FT18" i="55"/>
  <c r="FS18" i="55"/>
  <c r="FR18" i="55"/>
  <c r="FQ18" i="55"/>
  <c r="FP18" i="55"/>
  <c r="FO18" i="55"/>
  <c r="FN18" i="55"/>
  <c r="FM18" i="55"/>
  <c r="FL18" i="55"/>
  <c r="FK18" i="55"/>
  <c r="FJ18" i="55"/>
  <c r="FI18" i="55"/>
  <c r="FH18" i="55"/>
  <c r="FG18" i="55"/>
  <c r="GC18" i="55" s="1"/>
  <c r="EW18" i="55"/>
  <c r="EV18" i="55"/>
  <c r="EY18" i="55" s="1"/>
  <c r="FB18" i="55" s="1"/>
  <c r="ES18" i="55"/>
  <c r="ER18" i="55"/>
  <c r="EQ18" i="55"/>
  <c r="EP18" i="55"/>
  <c r="EO18" i="55"/>
  <c r="EN18" i="55"/>
  <c r="EM18" i="55"/>
  <c r="EL18" i="55"/>
  <c r="EK18" i="55"/>
  <c r="EJ18" i="55"/>
  <c r="EI18" i="55"/>
  <c r="EH18" i="55"/>
  <c r="EG18" i="55"/>
  <c r="EF18" i="55"/>
  <c r="EE18" i="55"/>
  <c r="ED18" i="55"/>
  <c r="EC18" i="55"/>
  <c r="EB18" i="55"/>
  <c r="EA18" i="55"/>
  <c r="DZ18" i="55"/>
  <c r="DY18" i="55"/>
  <c r="DX18" i="55"/>
  <c r="DW18" i="55"/>
  <c r="DV18" i="55"/>
  <c r="DU18" i="55"/>
  <c r="DT18" i="55"/>
  <c r="DS18" i="55"/>
  <c r="DR18" i="55"/>
  <c r="DQ18" i="55"/>
  <c r="DP18" i="55"/>
  <c r="DO18" i="55"/>
  <c r="DN18" i="55"/>
  <c r="DM18" i="55"/>
  <c r="DL18" i="55"/>
  <c r="DK18" i="55"/>
  <c r="DJ18" i="55"/>
  <c r="DI18" i="55"/>
  <c r="DH18" i="55"/>
  <c r="DG18" i="55"/>
  <c r="DF18" i="55"/>
  <c r="DE18" i="55"/>
  <c r="DD18" i="55"/>
  <c r="ET18" i="55" s="1"/>
  <c r="DB18" i="55"/>
  <c r="DA18" i="55"/>
  <c r="CZ18" i="55"/>
  <c r="CY18" i="55"/>
  <c r="CX18" i="55"/>
  <c r="CW18" i="55"/>
  <c r="CV18" i="55"/>
  <c r="CU18" i="55"/>
  <c r="CT18" i="55"/>
  <c r="CS18" i="55"/>
  <c r="CR18" i="55"/>
  <c r="CQ18" i="55"/>
  <c r="CP18" i="55"/>
  <c r="CO18" i="55"/>
  <c r="CN18" i="55"/>
  <c r="CM18" i="55"/>
  <c r="CL18" i="55"/>
  <c r="CK18" i="55"/>
  <c r="CJ18" i="55"/>
  <c r="CI18" i="55"/>
  <c r="CH18" i="55"/>
  <c r="CG18" i="55"/>
  <c r="CF18" i="55"/>
  <c r="CE18" i="55"/>
  <c r="CD18" i="55"/>
  <c r="CC18" i="55"/>
  <c r="CB18" i="55"/>
  <c r="CA18" i="55"/>
  <c r="BZ18" i="55"/>
  <c r="BY18" i="55"/>
  <c r="BX18" i="55"/>
  <c r="BW18" i="55"/>
  <c r="BV18" i="55"/>
  <c r="BU18" i="55"/>
  <c r="BT18" i="55"/>
  <c r="BS18" i="55"/>
  <c r="BR18" i="55"/>
  <c r="BQ18" i="55"/>
  <c r="BP18" i="55"/>
  <c r="BO18" i="55"/>
  <c r="BN18" i="55"/>
  <c r="BM18" i="55"/>
  <c r="DC18" i="55" s="1"/>
  <c r="BK18" i="55"/>
  <c r="BJ18" i="55"/>
  <c r="BI18" i="55"/>
  <c r="BH18" i="55"/>
  <c r="BG18" i="55"/>
  <c r="BF18" i="55"/>
  <c r="BE18" i="55"/>
  <c r="BD18" i="55"/>
  <c r="BC18" i="55"/>
  <c r="BB18" i="55"/>
  <c r="BA18" i="55"/>
  <c r="AZ18" i="55"/>
  <c r="AY18" i="55"/>
  <c r="AX18" i="55"/>
  <c r="AW18" i="55"/>
  <c r="AV18" i="55"/>
  <c r="AU18" i="55"/>
  <c r="AT18" i="55"/>
  <c r="AS18" i="55"/>
  <c r="AR18" i="55"/>
  <c r="AQ18" i="55"/>
  <c r="AP18" i="55"/>
  <c r="BL18" i="55" s="1"/>
  <c r="AN18" i="55"/>
  <c r="AM18" i="55"/>
  <c r="AL18" i="55"/>
  <c r="AK18" i="55"/>
  <c r="AJ18" i="55"/>
  <c r="AI18" i="55"/>
  <c r="AH18" i="55"/>
  <c r="AG18" i="55"/>
  <c r="AF18" i="55"/>
  <c r="AE18" i="55"/>
  <c r="AD18" i="55"/>
  <c r="AC18" i="55"/>
  <c r="AB18" i="55"/>
  <c r="AA18" i="55"/>
  <c r="Z18" i="55"/>
  <c r="Y18" i="55"/>
  <c r="X18" i="55"/>
  <c r="W18" i="55"/>
  <c r="V18" i="55"/>
  <c r="U18" i="55"/>
  <c r="T18" i="55"/>
  <c r="S18" i="55"/>
  <c r="AO18" i="55" s="1"/>
  <c r="P18" i="55"/>
  <c r="IS17" i="55"/>
  <c r="IR17" i="55"/>
  <c r="IQ17" i="55"/>
  <c r="IP17" i="55"/>
  <c r="IO17" i="55"/>
  <c r="IN17" i="55"/>
  <c r="IM17" i="55"/>
  <c r="IL17" i="55"/>
  <c r="IK17" i="55"/>
  <c r="IJ17" i="55"/>
  <c r="II17" i="55"/>
  <c r="IH17" i="55"/>
  <c r="IG17" i="55"/>
  <c r="IF17" i="55"/>
  <c r="IE17" i="55"/>
  <c r="ID17" i="55"/>
  <c r="IC17" i="55"/>
  <c r="IB17" i="55"/>
  <c r="IA17" i="55"/>
  <c r="HZ17" i="55"/>
  <c r="HY17" i="55"/>
  <c r="HX17" i="55"/>
  <c r="IT17" i="55" s="1"/>
  <c r="HV17" i="55"/>
  <c r="HU17" i="55"/>
  <c r="HT17" i="55"/>
  <c r="HS17" i="55"/>
  <c r="HR17" i="55"/>
  <c r="HQ17" i="55"/>
  <c r="HP17" i="55"/>
  <c r="HO17" i="55"/>
  <c r="HN17" i="55"/>
  <c r="HM17" i="55"/>
  <c r="HL17" i="55"/>
  <c r="HK17" i="55"/>
  <c r="HJ17" i="55"/>
  <c r="HI17" i="55"/>
  <c r="HH17" i="55"/>
  <c r="HG17" i="55"/>
  <c r="HF17" i="55"/>
  <c r="HE17" i="55"/>
  <c r="HD17" i="55"/>
  <c r="HC17" i="55"/>
  <c r="HB17" i="55"/>
  <c r="HA17" i="55"/>
  <c r="HW17" i="55" s="1"/>
  <c r="GY17" i="55"/>
  <c r="GX17" i="55"/>
  <c r="GW17" i="55"/>
  <c r="GV17" i="55"/>
  <c r="GU17" i="55"/>
  <c r="GT17" i="55"/>
  <c r="GS17" i="55"/>
  <c r="GR17" i="55"/>
  <c r="GQ17" i="55"/>
  <c r="GP17" i="55"/>
  <c r="GO17" i="55"/>
  <c r="GN17" i="55"/>
  <c r="GM17" i="55"/>
  <c r="GL17" i="55"/>
  <c r="GK17" i="55"/>
  <c r="GJ17" i="55"/>
  <c r="GI17" i="55"/>
  <c r="GH17" i="55"/>
  <c r="GG17" i="55"/>
  <c r="GF17" i="55"/>
  <c r="GE17" i="55"/>
  <c r="GD17" i="55"/>
  <c r="GZ17" i="55" s="1"/>
  <c r="GB17" i="55"/>
  <c r="GA17" i="55"/>
  <c r="FZ17" i="55"/>
  <c r="FY17" i="55"/>
  <c r="FX17" i="55"/>
  <c r="FW17" i="55"/>
  <c r="FV17" i="55"/>
  <c r="FU17" i="55"/>
  <c r="FT17" i="55"/>
  <c r="FS17" i="55"/>
  <c r="FR17" i="55"/>
  <c r="FQ17" i="55"/>
  <c r="FP17" i="55"/>
  <c r="FO17" i="55"/>
  <c r="FN17" i="55"/>
  <c r="FM17" i="55"/>
  <c r="FL17" i="55"/>
  <c r="FK17" i="55"/>
  <c r="FJ17" i="55"/>
  <c r="FI17" i="55"/>
  <c r="FH17" i="55"/>
  <c r="FG17" i="55"/>
  <c r="GC17" i="55" s="1"/>
  <c r="EW17" i="55"/>
  <c r="EV17" i="55"/>
  <c r="EY17" i="55" s="1"/>
  <c r="FB17" i="55" s="1"/>
  <c r="ES17" i="55"/>
  <c r="ER17" i="55"/>
  <c r="EQ17" i="55"/>
  <c r="EP17" i="55"/>
  <c r="EO17" i="55"/>
  <c r="EN17" i="55"/>
  <c r="EM17" i="55"/>
  <c r="EL17" i="55"/>
  <c r="EK17" i="55"/>
  <c r="EJ17" i="55"/>
  <c r="EI17" i="55"/>
  <c r="EH17" i="55"/>
  <c r="EG17" i="55"/>
  <c r="EF17" i="55"/>
  <c r="EE17" i="55"/>
  <c r="ED17" i="55"/>
  <c r="EC17" i="55"/>
  <c r="EB17" i="55"/>
  <c r="EA17" i="55"/>
  <c r="DZ17" i="55"/>
  <c r="DY17" i="55"/>
  <c r="DX17" i="55"/>
  <c r="DW17" i="55"/>
  <c r="DV17" i="55"/>
  <c r="DU17" i="55"/>
  <c r="DT17" i="55"/>
  <c r="DS17" i="55"/>
  <c r="DR17" i="55"/>
  <c r="DQ17" i="55"/>
  <c r="DP17" i="55"/>
  <c r="DO17" i="55"/>
  <c r="DN17" i="55"/>
  <c r="DM17" i="55"/>
  <c r="DL17" i="55"/>
  <c r="DK17" i="55"/>
  <c r="DJ17" i="55"/>
  <c r="DI17" i="55"/>
  <c r="DH17" i="55"/>
  <c r="DG17" i="55"/>
  <c r="DF17" i="55"/>
  <c r="DE17" i="55"/>
  <c r="DD17" i="55"/>
  <c r="ET17" i="55" s="1"/>
  <c r="DB17" i="55"/>
  <c r="DA17" i="55"/>
  <c r="CZ17" i="55"/>
  <c r="CY17" i="55"/>
  <c r="CX17" i="55"/>
  <c r="CW17" i="55"/>
  <c r="CV17" i="55"/>
  <c r="CU17" i="55"/>
  <c r="CT17" i="55"/>
  <c r="CS17" i="55"/>
  <c r="CR17" i="55"/>
  <c r="CQ17" i="55"/>
  <c r="CP17" i="55"/>
  <c r="CO17" i="55"/>
  <c r="CN17" i="55"/>
  <c r="CM17" i="55"/>
  <c r="CL17" i="55"/>
  <c r="CK17" i="55"/>
  <c r="CJ17" i="55"/>
  <c r="CI17" i="55"/>
  <c r="CH17" i="55"/>
  <c r="CG17" i="55"/>
  <c r="CF17" i="55"/>
  <c r="CE17" i="55"/>
  <c r="CD17" i="55"/>
  <c r="CC17" i="55"/>
  <c r="CB17" i="55"/>
  <c r="CA17" i="55"/>
  <c r="BZ17" i="55"/>
  <c r="BY17" i="55"/>
  <c r="BX17" i="55"/>
  <c r="BW17" i="55"/>
  <c r="BV17" i="55"/>
  <c r="BU17" i="55"/>
  <c r="BT17" i="55"/>
  <c r="BS17" i="55"/>
  <c r="BR17" i="55"/>
  <c r="BQ17" i="55"/>
  <c r="BP17" i="55"/>
  <c r="BO17" i="55"/>
  <c r="BN17" i="55"/>
  <c r="BM17" i="55"/>
  <c r="DC17" i="55" s="1"/>
  <c r="BK17" i="55"/>
  <c r="BJ17" i="55"/>
  <c r="BI17" i="55"/>
  <c r="BH17" i="55"/>
  <c r="BG17" i="55"/>
  <c r="BF17" i="55"/>
  <c r="BE17" i="55"/>
  <c r="BD17" i="55"/>
  <c r="BC17" i="55"/>
  <c r="BB17" i="55"/>
  <c r="BA17" i="55"/>
  <c r="AZ17" i="55"/>
  <c r="AY17" i="55"/>
  <c r="AX17" i="55"/>
  <c r="AW17" i="55"/>
  <c r="AV17" i="55"/>
  <c r="AU17" i="55"/>
  <c r="AT17" i="55"/>
  <c r="AS17" i="55"/>
  <c r="AR17" i="55"/>
  <c r="AQ17" i="55"/>
  <c r="AP17" i="55"/>
  <c r="BL17" i="55" s="1"/>
  <c r="AN17" i="55"/>
  <c r="AM17" i="55"/>
  <c r="AL17" i="55"/>
  <c r="AK17" i="55"/>
  <c r="AJ17" i="55"/>
  <c r="AI17" i="55"/>
  <c r="AH17" i="55"/>
  <c r="AG17" i="55"/>
  <c r="AF17" i="55"/>
  <c r="AE17" i="55"/>
  <c r="AD17" i="55"/>
  <c r="AC17" i="55"/>
  <c r="AB17" i="55"/>
  <c r="AA17" i="55"/>
  <c r="Z17" i="55"/>
  <c r="Y17" i="55"/>
  <c r="X17" i="55"/>
  <c r="W17" i="55"/>
  <c r="V17" i="55"/>
  <c r="U17" i="55"/>
  <c r="T17" i="55"/>
  <c r="S17" i="55"/>
  <c r="AO17" i="55" s="1"/>
  <c r="P17" i="55"/>
  <c r="EZ17" i="55"/>
  <c r="IS16" i="55"/>
  <c r="IR16" i="55"/>
  <c r="IQ16" i="55"/>
  <c r="IP16" i="55"/>
  <c r="IO16" i="55"/>
  <c r="IN16" i="55"/>
  <c r="IM16" i="55"/>
  <c r="IL16" i="55"/>
  <c r="IK16" i="55"/>
  <c r="IJ16" i="55"/>
  <c r="II16" i="55"/>
  <c r="IH16" i="55"/>
  <c r="IG16" i="55"/>
  <c r="IF16" i="55"/>
  <c r="IE16" i="55"/>
  <c r="ID16" i="55"/>
  <c r="IC16" i="55"/>
  <c r="IB16" i="55"/>
  <c r="IA16" i="55"/>
  <c r="HZ16" i="55"/>
  <c r="HY16" i="55"/>
  <c r="HX16" i="55"/>
  <c r="IT16" i="55" s="1"/>
  <c r="HV16" i="55"/>
  <c r="HU16" i="55"/>
  <c r="HT16" i="55"/>
  <c r="HS16" i="55"/>
  <c r="HR16" i="55"/>
  <c r="HQ16" i="55"/>
  <c r="HP16" i="55"/>
  <c r="HO16" i="55"/>
  <c r="HN16" i="55"/>
  <c r="HM16" i="55"/>
  <c r="HL16" i="55"/>
  <c r="HK16" i="55"/>
  <c r="HJ16" i="55"/>
  <c r="HI16" i="55"/>
  <c r="HH16" i="55"/>
  <c r="HG16" i="55"/>
  <c r="HF16" i="55"/>
  <c r="HE16" i="55"/>
  <c r="HD16" i="55"/>
  <c r="HC16" i="55"/>
  <c r="HB16" i="55"/>
  <c r="HA16" i="55"/>
  <c r="HW16" i="55" s="1"/>
  <c r="GY16" i="55"/>
  <c r="GX16" i="55"/>
  <c r="GW16" i="55"/>
  <c r="GV16" i="55"/>
  <c r="GU16" i="55"/>
  <c r="GT16" i="55"/>
  <c r="GS16" i="55"/>
  <c r="GR16" i="55"/>
  <c r="GQ16" i="55"/>
  <c r="GP16" i="55"/>
  <c r="GO16" i="55"/>
  <c r="GN16" i="55"/>
  <c r="GM16" i="55"/>
  <c r="GL16" i="55"/>
  <c r="GK16" i="55"/>
  <c r="GJ16" i="55"/>
  <c r="GI16" i="55"/>
  <c r="GH16" i="55"/>
  <c r="GG16" i="55"/>
  <c r="GF16" i="55"/>
  <c r="GE16" i="55"/>
  <c r="GD16" i="55"/>
  <c r="GZ16" i="55" s="1"/>
  <c r="GB16" i="55"/>
  <c r="GA16" i="55"/>
  <c r="FZ16" i="55"/>
  <c r="FY16" i="55"/>
  <c r="FX16" i="55"/>
  <c r="FW16" i="55"/>
  <c r="FV16" i="55"/>
  <c r="FU16" i="55"/>
  <c r="FT16" i="55"/>
  <c r="FS16" i="55"/>
  <c r="FR16" i="55"/>
  <c r="FQ16" i="55"/>
  <c r="FP16" i="55"/>
  <c r="FO16" i="55"/>
  <c r="FN16" i="55"/>
  <c r="FM16" i="55"/>
  <c r="FL16" i="55"/>
  <c r="FK16" i="55"/>
  <c r="FJ16" i="55"/>
  <c r="FI16" i="55"/>
  <c r="FH16" i="55"/>
  <c r="FG16" i="55"/>
  <c r="GC16" i="55" s="1"/>
  <c r="EW16" i="55"/>
  <c r="EV16" i="55"/>
  <c r="EY16" i="55" s="1"/>
  <c r="FB16" i="55" s="1"/>
  <c r="ES16" i="55"/>
  <c r="ER16" i="55"/>
  <c r="EQ16" i="55"/>
  <c r="EP16" i="55"/>
  <c r="EO16" i="55"/>
  <c r="EN16" i="55"/>
  <c r="EM16" i="55"/>
  <c r="EL16" i="55"/>
  <c r="EK16" i="55"/>
  <c r="EJ16" i="55"/>
  <c r="EI16" i="55"/>
  <c r="EH16" i="55"/>
  <c r="EG16" i="55"/>
  <c r="EF16" i="55"/>
  <c r="EE16" i="55"/>
  <c r="ED16" i="55"/>
  <c r="EC16" i="55"/>
  <c r="EB16" i="55"/>
  <c r="EA16" i="55"/>
  <c r="DZ16" i="55"/>
  <c r="DY16" i="55"/>
  <c r="DX16" i="55"/>
  <c r="DW16" i="55"/>
  <c r="DV16" i="55"/>
  <c r="DU16" i="55"/>
  <c r="DT16" i="55"/>
  <c r="DS16" i="55"/>
  <c r="DR16" i="55"/>
  <c r="DQ16" i="55"/>
  <c r="DP16" i="55"/>
  <c r="DO16" i="55"/>
  <c r="DN16" i="55"/>
  <c r="DM16" i="55"/>
  <c r="DL16" i="55"/>
  <c r="DK16" i="55"/>
  <c r="DJ16" i="55"/>
  <c r="DI16" i="55"/>
  <c r="DH16" i="55"/>
  <c r="DG16" i="55"/>
  <c r="DF16" i="55"/>
  <c r="DE16" i="55"/>
  <c r="DD16" i="55"/>
  <c r="ET16" i="55" s="1"/>
  <c r="DB16" i="55"/>
  <c r="DA16" i="55"/>
  <c r="CZ16" i="55"/>
  <c r="CY16" i="55"/>
  <c r="CX16" i="55"/>
  <c r="CW16" i="55"/>
  <c r="CV16" i="55"/>
  <c r="CU16" i="55"/>
  <c r="CT16" i="55"/>
  <c r="CS16" i="55"/>
  <c r="CR16" i="55"/>
  <c r="CQ16" i="55"/>
  <c r="CP16" i="55"/>
  <c r="CO16" i="55"/>
  <c r="CN16" i="55"/>
  <c r="CM16" i="55"/>
  <c r="CL16" i="55"/>
  <c r="CK16" i="55"/>
  <c r="CJ16" i="55"/>
  <c r="CI16" i="55"/>
  <c r="CH16" i="55"/>
  <c r="CG16" i="55"/>
  <c r="CF16" i="55"/>
  <c r="CE16" i="55"/>
  <c r="CD16" i="55"/>
  <c r="CC16" i="55"/>
  <c r="CB16" i="55"/>
  <c r="CA16" i="55"/>
  <c r="BZ16" i="55"/>
  <c r="BY16" i="55"/>
  <c r="BX16" i="55"/>
  <c r="BW16" i="55"/>
  <c r="BV16" i="55"/>
  <c r="BU16" i="55"/>
  <c r="BT16" i="55"/>
  <c r="BS16" i="55"/>
  <c r="BR16" i="55"/>
  <c r="BQ16" i="55"/>
  <c r="BP16" i="55"/>
  <c r="BO16" i="55"/>
  <c r="BN16" i="55"/>
  <c r="BM16" i="55"/>
  <c r="DC16" i="55" s="1"/>
  <c r="BK16" i="55"/>
  <c r="BJ16" i="55"/>
  <c r="BI16" i="55"/>
  <c r="BH16" i="55"/>
  <c r="BG16" i="55"/>
  <c r="BF16" i="55"/>
  <c r="BE16" i="55"/>
  <c r="BD16" i="55"/>
  <c r="BC16" i="55"/>
  <c r="BB16" i="55"/>
  <c r="BA16" i="55"/>
  <c r="AZ16" i="55"/>
  <c r="AY16" i="55"/>
  <c r="AX16" i="55"/>
  <c r="AW16" i="55"/>
  <c r="AV16" i="55"/>
  <c r="AU16" i="55"/>
  <c r="AT16" i="55"/>
  <c r="AS16" i="55"/>
  <c r="AR16" i="55"/>
  <c r="AQ16" i="55"/>
  <c r="AP16" i="55"/>
  <c r="BL16" i="55" s="1"/>
  <c r="AN16" i="55"/>
  <c r="AM16" i="55"/>
  <c r="AL16" i="55"/>
  <c r="AK16" i="55"/>
  <c r="AJ16" i="55"/>
  <c r="AI16" i="55"/>
  <c r="AH16" i="55"/>
  <c r="AG16" i="55"/>
  <c r="AF16" i="55"/>
  <c r="AE16" i="55"/>
  <c r="AD16" i="55"/>
  <c r="AC16" i="55"/>
  <c r="AB16" i="55"/>
  <c r="AA16" i="55"/>
  <c r="Z16" i="55"/>
  <c r="Y16" i="55"/>
  <c r="X16" i="55"/>
  <c r="W16" i="55"/>
  <c r="V16" i="55"/>
  <c r="U16" i="55"/>
  <c r="T16" i="55"/>
  <c r="S16" i="55"/>
  <c r="AO16" i="55" s="1"/>
  <c r="P16" i="55"/>
  <c r="IS25" i="60"/>
  <c r="IR25" i="60"/>
  <c r="IQ25" i="60"/>
  <c r="IP25" i="60"/>
  <c r="IO25" i="60"/>
  <c r="IN25" i="60"/>
  <c r="IM25" i="60"/>
  <c r="IL25" i="60"/>
  <c r="IK25" i="60"/>
  <c r="IJ25" i="60"/>
  <c r="II25" i="60"/>
  <c r="IH25" i="60"/>
  <c r="IG25" i="60"/>
  <c r="IF25" i="60"/>
  <c r="IE25" i="60"/>
  <c r="ID25" i="60"/>
  <c r="IC25" i="60"/>
  <c r="IB25" i="60"/>
  <c r="IA25" i="60"/>
  <c r="HZ25" i="60"/>
  <c r="HY25" i="60"/>
  <c r="HX25" i="60"/>
  <c r="IT25" i="60" s="1"/>
  <c r="HV25" i="60"/>
  <c r="HU25" i="60"/>
  <c r="HT25" i="60"/>
  <c r="HS25" i="60"/>
  <c r="HR25" i="60"/>
  <c r="HQ25" i="60"/>
  <c r="HP25" i="60"/>
  <c r="HO25" i="60"/>
  <c r="HN25" i="60"/>
  <c r="HM25" i="60"/>
  <c r="HL25" i="60"/>
  <c r="HK25" i="60"/>
  <c r="HJ25" i="60"/>
  <c r="HI25" i="60"/>
  <c r="HH25" i="60"/>
  <c r="HG25" i="60"/>
  <c r="HF25" i="60"/>
  <c r="HE25" i="60"/>
  <c r="HD25" i="60"/>
  <c r="HC25" i="60"/>
  <c r="HB25" i="60"/>
  <c r="HA25" i="60"/>
  <c r="HW25" i="60" s="1"/>
  <c r="GY25" i="60"/>
  <c r="GX25" i="60"/>
  <c r="GW25" i="60"/>
  <c r="GV25" i="60"/>
  <c r="GU25" i="60"/>
  <c r="GT25" i="60"/>
  <c r="GS25" i="60"/>
  <c r="GR25" i="60"/>
  <c r="GQ25" i="60"/>
  <c r="GP25" i="60"/>
  <c r="GO25" i="60"/>
  <c r="GN25" i="60"/>
  <c r="GM25" i="60"/>
  <c r="GL25" i="60"/>
  <c r="GK25" i="60"/>
  <c r="GJ25" i="60"/>
  <c r="GI25" i="60"/>
  <c r="GH25" i="60"/>
  <c r="GG25" i="60"/>
  <c r="GF25" i="60"/>
  <c r="GE25" i="60"/>
  <c r="GD25" i="60"/>
  <c r="GZ25" i="60" s="1"/>
  <c r="GB25" i="60"/>
  <c r="GA25" i="60"/>
  <c r="FZ25" i="60"/>
  <c r="FY25" i="60"/>
  <c r="FX25" i="60"/>
  <c r="FW25" i="60"/>
  <c r="FV25" i="60"/>
  <c r="FU25" i="60"/>
  <c r="FT25" i="60"/>
  <c r="FS25" i="60"/>
  <c r="FR25" i="60"/>
  <c r="FQ25" i="60"/>
  <c r="FP25" i="60"/>
  <c r="FO25" i="60"/>
  <c r="FN25" i="60"/>
  <c r="FM25" i="60"/>
  <c r="FL25" i="60"/>
  <c r="FK25" i="60"/>
  <c r="FJ25" i="60"/>
  <c r="FI25" i="60"/>
  <c r="FH25" i="60"/>
  <c r="FG25" i="60"/>
  <c r="GC25" i="60" s="1"/>
  <c r="EW25" i="60"/>
  <c r="EV25" i="60"/>
  <c r="EY25" i="60" s="1"/>
  <c r="FB25" i="60" s="1"/>
  <c r="ES25" i="60"/>
  <c r="ER25" i="60"/>
  <c r="EQ25" i="60"/>
  <c r="EP25" i="60"/>
  <c r="EO25" i="60"/>
  <c r="EN25" i="60"/>
  <c r="EM25" i="60"/>
  <c r="EL25" i="60"/>
  <c r="EK25" i="60"/>
  <c r="EJ25" i="60"/>
  <c r="EI25" i="60"/>
  <c r="EH25" i="60"/>
  <c r="EG25" i="60"/>
  <c r="EF25" i="60"/>
  <c r="EE25" i="60"/>
  <c r="ED25" i="60"/>
  <c r="EC25" i="60"/>
  <c r="EB25" i="60"/>
  <c r="EA25" i="60"/>
  <c r="DZ25" i="60"/>
  <c r="DY25" i="60"/>
  <c r="DX25" i="60"/>
  <c r="DW25" i="60"/>
  <c r="DV25" i="60"/>
  <c r="DU25" i="60"/>
  <c r="DT25" i="60"/>
  <c r="DS25" i="60"/>
  <c r="DR25" i="60"/>
  <c r="DQ25" i="60"/>
  <c r="DP25" i="60"/>
  <c r="DO25" i="60"/>
  <c r="DN25" i="60"/>
  <c r="DM25" i="60"/>
  <c r="DL25" i="60"/>
  <c r="DK25" i="60"/>
  <c r="DJ25" i="60"/>
  <c r="DI25" i="60"/>
  <c r="DH25" i="60"/>
  <c r="DG25" i="60"/>
  <c r="DF25" i="60"/>
  <c r="DE25" i="60"/>
  <c r="DD25" i="60"/>
  <c r="ET25" i="60" s="1"/>
  <c r="DB25" i="60"/>
  <c r="DA25" i="60"/>
  <c r="CZ25" i="60"/>
  <c r="CY25" i="60"/>
  <c r="CX25" i="60"/>
  <c r="CW25" i="60"/>
  <c r="CV25" i="60"/>
  <c r="CU25" i="60"/>
  <c r="CT25" i="60"/>
  <c r="CS25" i="60"/>
  <c r="CR25" i="60"/>
  <c r="CQ25" i="60"/>
  <c r="CP25" i="60"/>
  <c r="CO25" i="60"/>
  <c r="CN25" i="60"/>
  <c r="CM25" i="60"/>
  <c r="CL25" i="60"/>
  <c r="CK25" i="60"/>
  <c r="CJ25" i="60"/>
  <c r="CI25" i="60"/>
  <c r="CH25" i="60"/>
  <c r="CG25" i="60"/>
  <c r="CF25" i="60"/>
  <c r="CE25" i="60"/>
  <c r="CD25" i="60"/>
  <c r="CC25" i="60"/>
  <c r="CB25" i="60"/>
  <c r="CA25" i="60"/>
  <c r="BZ25" i="60"/>
  <c r="BY25" i="60"/>
  <c r="BX25" i="60"/>
  <c r="BW25" i="60"/>
  <c r="BV25" i="60"/>
  <c r="BU25" i="60"/>
  <c r="BT25" i="60"/>
  <c r="BS25" i="60"/>
  <c r="BR25" i="60"/>
  <c r="BQ25" i="60"/>
  <c r="BP25" i="60"/>
  <c r="BO25" i="60"/>
  <c r="BN25" i="60"/>
  <c r="BM25" i="60"/>
  <c r="DC25" i="60" s="1"/>
  <c r="BK25" i="60"/>
  <c r="BJ25" i="60"/>
  <c r="BI25" i="60"/>
  <c r="BH25" i="60"/>
  <c r="BG25" i="60"/>
  <c r="BF25" i="60"/>
  <c r="BE25" i="60"/>
  <c r="BD25" i="60"/>
  <c r="BC25" i="60"/>
  <c r="BB25" i="60"/>
  <c r="BA25" i="60"/>
  <c r="AZ25" i="60"/>
  <c r="AY25" i="60"/>
  <c r="AX25" i="60"/>
  <c r="AW25" i="60"/>
  <c r="AV25" i="60"/>
  <c r="AU25" i="60"/>
  <c r="AT25" i="60"/>
  <c r="AS25" i="60"/>
  <c r="AR25" i="60"/>
  <c r="AQ25" i="60"/>
  <c r="AP25" i="60"/>
  <c r="BL25" i="60" s="1"/>
  <c r="AN25" i="60"/>
  <c r="AM25" i="60"/>
  <c r="AL25" i="60"/>
  <c r="AK25" i="60"/>
  <c r="AJ25" i="60"/>
  <c r="AI25" i="60"/>
  <c r="AH25" i="60"/>
  <c r="AG25" i="60"/>
  <c r="AF25" i="60"/>
  <c r="AE25" i="60"/>
  <c r="AD25" i="60"/>
  <c r="AC25" i="60"/>
  <c r="AB25" i="60"/>
  <c r="AA25" i="60"/>
  <c r="Z25" i="60"/>
  <c r="Y25" i="60"/>
  <c r="X25" i="60"/>
  <c r="W25" i="60"/>
  <c r="V25" i="60"/>
  <c r="U25" i="60"/>
  <c r="T25" i="60"/>
  <c r="S25" i="60"/>
  <c r="AO25" i="60" s="1"/>
  <c r="P25" i="60"/>
  <c r="IS24" i="60"/>
  <c r="IR24" i="60"/>
  <c r="IQ24" i="60"/>
  <c r="IP24" i="60"/>
  <c r="IO24" i="60"/>
  <c r="IN24" i="60"/>
  <c r="IM24" i="60"/>
  <c r="IL24" i="60"/>
  <c r="IK24" i="60"/>
  <c r="IJ24" i="60"/>
  <c r="II24" i="60"/>
  <c r="IH24" i="60"/>
  <c r="IG24" i="60"/>
  <c r="IF24" i="60"/>
  <c r="IE24" i="60"/>
  <c r="ID24" i="60"/>
  <c r="IC24" i="60"/>
  <c r="IB24" i="60"/>
  <c r="IA24" i="60"/>
  <c r="HZ24" i="60"/>
  <c r="HY24" i="60"/>
  <c r="HX24" i="60"/>
  <c r="IT24" i="60" s="1"/>
  <c r="HV24" i="60"/>
  <c r="HU24" i="60"/>
  <c r="HT24" i="60"/>
  <c r="HS24" i="60"/>
  <c r="HR24" i="60"/>
  <c r="HQ24" i="60"/>
  <c r="HP24" i="60"/>
  <c r="HO24" i="60"/>
  <c r="HN24" i="60"/>
  <c r="HM24" i="60"/>
  <c r="HL24" i="60"/>
  <c r="HK24" i="60"/>
  <c r="HJ24" i="60"/>
  <c r="HI24" i="60"/>
  <c r="HH24" i="60"/>
  <c r="HG24" i="60"/>
  <c r="HF24" i="60"/>
  <c r="HE24" i="60"/>
  <c r="HD24" i="60"/>
  <c r="HC24" i="60"/>
  <c r="HB24" i="60"/>
  <c r="HA24" i="60"/>
  <c r="HW24" i="60" s="1"/>
  <c r="GY24" i="60"/>
  <c r="GX24" i="60"/>
  <c r="GW24" i="60"/>
  <c r="GV24" i="60"/>
  <c r="GU24" i="60"/>
  <c r="GT24" i="60"/>
  <c r="GS24" i="60"/>
  <c r="GR24" i="60"/>
  <c r="GQ24" i="60"/>
  <c r="GP24" i="60"/>
  <c r="GO24" i="60"/>
  <c r="GN24" i="60"/>
  <c r="GM24" i="60"/>
  <c r="GL24" i="60"/>
  <c r="GK24" i="60"/>
  <c r="GJ24" i="60"/>
  <c r="GI24" i="60"/>
  <c r="GH24" i="60"/>
  <c r="GG24" i="60"/>
  <c r="GF24" i="60"/>
  <c r="GE24" i="60"/>
  <c r="GD24" i="60"/>
  <c r="GZ24" i="60" s="1"/>
  <c r="GB24" i="60"/>
  <c r="GA24" i="60"/>
  <c r="FZ24" i="60"/>
  <c r="FY24" i="60"/>
  <c r="FX24" i="60"/>
  <c r="FW24" i="60"/>
  <c r="FV24" i="60"/>
  <c r="FU24" i="60"/>
  <c r="FT24" i="60"/>
  <c r="FS24" i="60"/>
  <c r="FR24" i="60"/>
  <c r="FQ24" i="60"/>
  <c r="FP24" i="60"/>
  <c r="FO24" i="60"/>
  <c r="FN24" i="60"/>
  <c r="FM24" i="60"/>
  <c r="FL24" i="60"/>
  <c r="FK24" i="60"/>
  <c r="FJ24" i="60"/>
  <c r="FI24" i="60"/>
  <c r="FH24" i="60"/>
  <c r="FG24" i="60"/>
  <c r="GC24" i="60" s="1"/>
  <c r="EW24" i="60"/>
  <c r="EV24" i="60"/>
  <c r="EY24" i="60" s="1"/>
  <c r="FB24" i="60" s="1"/>
  <c r="ES24" i="60"/>
  <c r="ER24" i="60"/>
  <c r="EQ24" i="60"/>
  <c r="EP24" i="60"/>
  <c r="EO24" i="60"/>
  <c r="EN24" i="60"/>
  <c r="EM24" i="60"/>
  <c r="EL24" i="60"/>
  <c r="EK24" i="60"/>
  <c r="EJ24" i="60"/>
  <c r="EI24" i="60"/>
  <c r="EH24" i="60"/>
  <c r="EG24" i="60"/>
  <c r="EF24" i="60"/>
  <c r="EE24" i="60"/>
  <c r="ED24" i="60"/>
  <c r="EC24" i="60"/>
  <c r="EB24" i="60"/>
  <c r="EA24" i="60"/>
  <c r="DZ24" i="60"/>
  <c r="DY24" i="60"/>
  <c r="DX24" i="60"/>
  <c r="DW24" i="60"/>
  <c r="DV24" i="60"/>
  <c r="DU24" i="60"/>
  <c r="DT24" i="60"/>
  <c r="DS24" i="60"/>
  <c r="DR24" i="60"/>
  <c r="DQ24" i="60"/>
  <c r="DP24" i="60"/>
  <c r="DO24" i="60"/>
  <c r="DN24" i="60"/>
  <c r="DM24" i="60"/>
  <c r="DL24" i="60"/>
  <c r="DK24" i="60"/>
  <c r="DJ24" i="60"/>
  <c r="DI24" i="60"/>
  <c r="DH24" i="60"/>
  <c r="DG24" i="60"/>
  <c r="DF24" i="60"/>
  <c r="DE24" i="60"/>
  <c r="DD24" i="60"/>
  <c r="ET24" i="60" s="1"/>
  <c r="DB24" i="60"/>
  <c r="DA24" i="60"/>
  <c r="CZ24" i="60"/>
  <c r="CY24" i="60"/>
  <c r="CX24" i="60"/>
  <c r="CW24" i="60"/>
  <c r="CV24" i="60"/>
  <c r="CU24" i="60"/>
  <c r="CT24" i="60"/>
  <c r="CS24" i="60"/>
  <c r="CR24" i="60"/>
  <c r="CQ24" i="60"/>
  <c r="CP24" i="60"/>
  <c r="CO24" i="60"/>
  <c r="CN24" i="60"/>
  <c r="CM24" i="60"/>
  <c r="CL24" i="60"/>
  <c r="CK24" i="60"/>
  <c r="CJ24" i="60"/>
  <c r="CI24" i="60"/>
  <c r="CH24" i="60"/>
  <c r="CG24" i="60"/>
  <c r="CF24" i="60"/>
  <c r="CE24" i="60"/>
  <c r="CD24" i="60"/>
  <c r="CC24" i="60"/>
  <c r="CB24" i="60"/>
  <c r="CA24" i="60"/>
  <c r="BZ24" i="60"/>
  <c r="BY24" i="60"/>
  <c r="BX24" i="60"/>
  <c r="BW24" i="60"/>
  <c r="BV24" i="60"/>
  <c r="BU24" i="60"/>
  <c r="BT24" i="60"/>
  <c r="BS24" i="60"/>
  <c r="BR24" i="60"/>
  <c r="BQ24" i="60"/>
  <c r="BP24" i="60"/>
  <c r="BO24" i="60"/>
  <c r="BN24" i="60"/>
  <c r="BM24" i="60"/>
  <c r="DC24" i="60" s="1"/>
  <c r="BK24" i="60"/>
  <c r="BJ24" i="60"/>
  <c r="BI24" i="60"/>
  <c r="BH24" i="60"/>
  <c r="BG24" i="60"/>
  <c r="BF24" i="60"/>
  <c r="BE24" i="60"/>
  <c r="BD24" i="60"/>
  <c r="BC24" i="60"/>
  <c r="BB24" i="60"/>
  <c r="BA24" i="60"/>
  <c r="AZ24" i="60"/>
  <c r="AY24" i="60"/>
  <c r="AX24" i="60"/>
  <c r="AW24" i="60"/>
  <c r="AV24" i="60"/>
  <c r="AU24" i="60"/>
  <c r="AT24" i="60"/>
  <c r="AS24" i="60"/>
  <c r="AR24" i="60"/>
  <c r="AQ24" i="60"/>
  <c r="AP24" i="60"/>
  <c r="BL24" i="60" s="1"/>
  <c r="AN24" i="60"/>
  <c r="AM24" i="60"/>
  <c r="AL24" i="60"/>
  <c r="AK24" i="60"/>
  <c r="AJ24" i="60"/>
  <c r="AI24" i="60"/>
  <c r="AH24" i="60"/>
  <c r="AG24" i="60"/>
  <c r="AF24" i="60"/>
  <c r="AE24" i="60"/>
  <c r="AD24" i="60"/>
  <c r="AC24" i="60"/>
  <c r="AB24" i="60"/>
  <c r="AA24" i="60"/>
  <c r="Z24" i="60"/>
  <c r="Y24" i="60"/>
  <c r="X24" i="60"/>
  <c r="W24" i="60"/>
  <c r="V24" i="60"/>
  <c r="U24" i="60"/>
  <c r="T24" i="60"/>
  <c r="S24" i="60"/>
  <c r="AO24" i="60" s="1"/>
  <c r="P24" i="60"/>
  <c r="IS21" i="60"/>
  <c r="IR21" i="60"/>
  <c r="IQ21" i="60"/>
  <c r="IP21" i="60"/>
  <c r="IO21" i="60"/>
  <c r="IN21" i="60"/>
  <c r="IM21" i="60"/>
  <c r="IL21" i="60"/>
  <c r="IK21" i="60"/>
  <c r="IJ21" i="60"/>
  <c r="II21" i="60"/>
  <c r="IH21" i="60"/>
  <c r="IG21" i="60"/>
  <c r="IF21" i="60"/>
  <c r="IE21" i="60"/>
  <c r="ID21" i="60"/>
  <c r="IC21" i="60"/>
  <c r="IB21" i="60"/>
  <c r="IA21" i="60"/>
  <c r="HZ21" i="60"/>
  <c r="HY21" i="60"/>
  <c r="HX21" i="60"/>
  <c r="IT21" i="60" s="1"/>
  <c r="HV21" i="60"/>
  <c r="HU21" i="60"/>
  <c r="HT21" i="60"/>
  <c r="HS21" i="60"/>
  <c r="HR21" i="60"/>
  <c r="HQ21" i="60"/>
  <c r="HP21" i="60"/>
  <c r="HO21" i="60"/>
  <c r="HN21" i="60"/>
  <c r="HM21" i="60"/>
  <c r="HL21" i="60"/>
  <c r="HK21" i="60"/>
  <c r="HJ21" i="60"/>
  <c r="HI21" i="60"/>
  <c r="HH21" i="60"/>
  <c r="HG21" i="60"/>
  <c r="HF21" i="60"/>
  <c r="HE21" i="60"/>
  <c r="HD21" i="60"/>
  <c r="HC21" i="60"/>
  <c r="HB21" i="60"/>
  <c r="HA21" i="60"/>
  <c r="HW21" i="60" s="1"/>
  <c r="GY21" i="60"/>
  <c r="GX21" i="60"/>
  <c r="GW21" i="60"/>
  <c r="GV21" i="60"/>
  <c r="GU21" i="60"/>
  <c r="GT21" i="60"/>
  <c r="GS21" i="60"/>
  <c r="GR21" i="60"/>
  <c r="GQ21" i="60"/>
  <c r="GP21" i="60"/>
  <c r="GO21" i="60"/>
  <c r="GN21" i="60"/>
  <c r="GM21" i="60"/>
  <c r="GL21" i="60"/>
  <c r="GK21" i="60"/>
  <c r="GJ21" i="60"/>
  <c r="GI21" i="60"/>
  <c r="GH21" i="60"/>
  <c r="GG21" i="60"/>
  <c r="GF21" i="60"/>
  <c r="GE21" i="60"/>
  <c r="GD21" i="60"/>
  <c r="GZ21" i="60" s="1"/>
  <c r="GB21" i="60"/>
  <c r="GA21" i="60"/>
  <c r="FZ21" i="60"/>
  <c r="FY21" i="60"/>
  <c r="FX21" i="60"/>
  <c r="FW21" i="60"/>
  <c r="FV21" i="60"/>
  <c r="FU21" i="60"/>
  <c r="FT21" i="60"/>
  <c r="FS21" i="60"/>
  <c r="FR21" i="60"/>
  <c r="FQ21" i="60"/>
  <c r="FP21" i="60"/>
  <c r="FO21" i="60"/>
  <c r="FN21" i="60"/>
  <c r="FM21" i="60"/>
  <c r="FL21" i="60"/>
  <c r="FK21" i="60"/>
  <c r="FJ21" i="60"/>
  <c r="FI21" i="60"/>
  <c r="FH21" i="60"/>
  <c r="FG21" i="60"/>
  <c r="GC21" i="60" s="1"/>
  <c r="EW21" i="60"/>
  <c r="EV21" i="60"/>
  <c r="EY21" i="60" s="1"/>
  <c r="FB21" i="60" s="1"/>
  <c r="ES21" i="60"/>
  <c r="ER21" i="60"/>
  <c r="EQ21" i="60"/>
  <c r="EP21" i="60"/>
  <c r="EO21" i="60"/>
  <c r="EN21" i="60"/>
  <c r="EM21" i="60"/>
  <c r="EL21" i="60"/>
  <c r="EK21" i="60"/>
  <c r="EJ21" i="60"/>
  <c r="EI21" i="60"/>
  <c r="EH21" i="60"/>
  <c r="EG21" i="60"/>
  <c r="EF21" i="60"/>
  <c r="EE21" i="60"/>
  <c r="ED21" i="60"/>
  <c r="EC21" i="60"/>
  <c r="EB21" i="60"/>
  <c r="EA21" i="60"/>
  <c r="DZ21" i="60"/>
  <c r="DY21" i="60"/>
  <c r="DX21" i="60"/>
  <c r="DW21" i="60"/>
  <c r="DV21" i="60"/>
  <c r="DU21" i="60"/>
  <c r="DT21" i="60"/>
  <c r="DS21" i="60"/>
  <c r="DR21" i="60"/>
  <c r="DQ21" i="60"/>
  <c r="DP21" i="60"/>
  <c r="DO21" i="60"/>
  <c r="DN21" i="60"/>
  <c r="DM21" i="60"/>
  <c r="DL21" i="60"/>
  <c r="DK21" i="60"/>
  <c r="DJ21" i="60"/>
  <c r="DI21" i="60"/>
  <c r="DH21" i="60"/>
  <c r="DG21" i="60"/>
  <c r="DF21" i="60"/>
  <c r="DE21" i="60"/>
  <c r="DD21" i="60"/>
  <c r="ET21" i="60" s="1"/>
  <c r="DB21" i="60"/>
  <c r="DA21" i="60"/>
  <c r="CZ21" i="60"/>
  <c r="CY21" i="60"/>
  <c r="CX21" i="60"/>
  <c r="CW21" i="60"/>
  <c r="CV21" i="60"/>
  <c r="CU21" i="60"/>
  <c r="CT21" i="60"/>
  <c r="CS21" i="60"/>
  <c r="CR21" i="60"/>
  <c r="CQ21" i="60"/>
  <c r="CP21" i="60"/>
  <c r="CO21" i="60"/>
  <c r="CN21" i="60"/>
  <c r="CM21" i="60"/>
  <c r="CL21" i="60"/>
  <c r="CK21" i="60"/>
  <c r="CJ21" i="60"/>
  <c r="CI21" i="60"/>
  <c r="CH21" i="60"/>
  <c r="CG21" i="60"/>
  <c r="CF21" i="60"/>
  <c r="CE21" i="60"/>
  <c r="CD21" i="60"/>
  <c r="CC21" i="60"/>
  <c r="CB21" i="60"/>
  <c r="CA21" i="60"/>
  <c r="BZ21" i="60"/>
  <c r="BY21" i="60"/>
  <c r="BX21" i="60"/>
  <c r="BW21" i="60"/>
  <c r="BV21" i="60"/>
  <c r="BU21" i="60"/>
  <c r="BT21" i="60"/>
  <c r="BS21" i="60"/>
  <c r="BR21" i="60"/>
  <c r="BQ21" i="60"/>
  <c r="BP21" i="60"/>
  <c r="BO21" i="60"/>
  <c r="BN21" i="60"/>
  <c r="BM21" i="60"/>
  <c r="DC21" i="60" s="1"/>
  <c r="BK21" i="60"/>
  <c r="BJ21" i="60"/>
  <c r="BI21" i="60"/>
  <c r="BH21" i="60"/>
  <c r="BG21" i="60"/>
  <c r="BF21" i="60"/>
  <c r="BE21" i="60"/>
  <c r="BD21" i="60"/>
  <c r="BC21" i="60"/>
  <c r="BB21" i="60"/>
  <c r="BA21" i="60"/>
  <c r="AZ21" i="60"/>
  <c r="AY21" i="60"/>
  <c r="AX21" i="60"/>
  <c r="AW21" i="60"/>
  <c r="AV21" i="60"/>
  <c r="AU21" i="60"/>
  <c r="AT21" i="60"/>
  <c r="AS21" i="60"/>
  <c r="AR21" i="60"/>
  <c r="AQ21" i="60"/>
  <c r="AP21" i="60"/>
  <c r="BL21" i="60" s="1"/>
  <c r="AN21" i="60"/>
  <c r="AM21" i="60"/>
  <c r="AL21" i="60"/>
  <c r="AK21" i="60"/>
  <c r="AJ21" i="60"/>
  <c r="AI21" i="60"/>
  <c r="AH21" i="60"/>
  <c r="AG21" i="60"/>
  <c r="AF21" i="60"/>
  <c r="AE21" i="60"/>
  <c r="AD21" i="60"/>
  <c r="AC21" i="60"/>
  <c r="AB21" i="60"/>
  <c r="AA21" i="60"/>
  <c r="Z21" i="60"/>
  <c r="Y21" i="60"/>
  <c r="X21" i="60"/>
  <c r="W21" i="60"/>
  <c r="V21" i="60"/>
  <c r="U21" i="60"/>
  <c r="T21" i="60"/>
  <c r="S21" i="60"/>
  <c r="AO21" i="60" s="1"/>
  <c r="P21" i="60"/>
  <c r="IQ10" i="61"/>
  <c r="IP10" i="61"/>
  <c r="IO10" i="61"/>
  <c r="IN10" i="61"/>
  <c r="IM10" i="61"/>
  <c r="IL10" i="61"/>
  <c r="IK10" i="61"/>
  <c r="IJ10" i="61"/>
  <c r="II10" i="61"/>
  <c r="IH10" i="61"/>
  <c r="IG10" i="61"/>
  <c r="IF10" i="61"/>
  <c r="IE10" i="61"/>
  <c r="ID10" i="61"/>
  <c r="IC10" i="61"/>
  <c r="IB10" i="61"/>
  <c r="IA10" i="61"/>
  <c r="HZ10" i="61"/>
  <c r="HY10" i="61"/>
  <c r="HX10" i="61"/>
  <c r="HW10" i="61"/>
  <c r="HV10" i="61"/>
  <c r="IR10" i="61" s="1"/>
  <c r="HT10" i="61"/>
  <c r="HS10" i="61"/>
  <c r="HR10" i="61"/>
  <c r="HQ10" i="61"/>
  <c r="HP10" i="61"/>
  <c r="HO10" i="61"/>
  <c r="HN10" i="61"/>
  <c r="HM10" i="61"/>
  <c r="HL10" i="61"/>
  <c r="HK10" i="61"/>
  <c r="HJ10" i="61"/>
  <c r="HI10" i="61"/>
  <c r="HH10" i="61"/>
  <c r="HG10" i="61"/>
  <c r="HF10" i="61"/>
  <c r="HE10" i="61"/>
  <c r="HD10" i="61"/>
  <c r="HC10" i="61"/>
  <c r="HB10" i="61"/>
  <c r="HA10" i="61"/>
  <c r="GZ10" i="61"/>
  <c r="GY10" i="61"/>
  <c r="HU10" i="61" s="1"/>
  <c r="GW10" i="61"/>
  <c r="GV10" i="61"/>
  <c r="GU10" i="61"/>
  <c r="GT10" i="61"/>
  <c r="GS10" i="61"/>
  <c r="GR10" i="61"/>
  <c r="GQ10" i="61"/>
  <c r="GP10" i="61"/>
  <c r="GO10" i="61"/>
  <c r="GN10" i="61"/>
  <c r="GM10" i="61"/>
  <c r="GL10" i="61"/>
  <c r="GK10" i="61"/>
  <c r="GJ10" i="61"/>
  <c r="GI10" i="61"/>
  <c r="GH10" i="61"/>
  <c r="GG10" i="61"/>
  <c r="GF10" i="61"/>
  <c r="GE10" i="61"/>
  <c r="GD10" i="61"/>
  <c r="GC10" i="61"/>
  <c r="GB10" i="61"/>
  <c r="GX10" i="61" s="1"/>
  <c r="FZ10" i="61"/>
  <c r="FY10" i="61"/>
  <c r="FX10" i="61"/>
  <c r="FW10" i="61"/>
  <c r="FV10" i="61"/>
  <c r="FU10" i="61"/>
  <c r="FT10" i="61"/>
  <c r="FS10" i="61"/>
  <c r="FR10" i="61"/>
  <c r="FQ10" i="61"/>
  <c r="FP10" i="61"/>
  <c r="FO10" i="61"/>
  <c r="FN10" i="61"/>
  <c r="FM10" i="61"/>
  <c r="FL10" i="61"/>
  <c r="FK10" i="61"/>
  <c r="FJ10" i="61"/>
  <c r="FI10" i="61"/>
  <c r="FH10" i="61"/>
  <c r="FG10" i="61"/>
  <c r="FF10" i="61"/>
  <c r="FE10" i="61"/>
  <c r="GA10" i="61" s="1"/>
  <c r="EU10" i="61"/>
  <c r="ET10" i="61"/>
  <c r="EW10" i="61" s="1"/>
  <c r="EZ10" i="61" s="1"/>
  <c r="EQ10" i="61"/>
  <c r="EP10" i="61"/>
  <c r="EO10" i="61"/>
  <c r="EN10" i="61"/>
  <c r="EM10" i="61"/>
  <c r="EL10" i="61"/>
  <c r="EK10" i="61"/>
  <c r="EJ10" i="61"/>
  <c r="EI10" i="61"/>
  <c r="EH10" i="61"/>
  <c r="EG10" i="61"/>
  <c r="EF10" i="61"/>
  <c r="EE10" i="61"/>
  <c r="ED10" i="61"/>
  <c r="EC10" i="61"/>
  <c r="EB10" i="61"/>
  <c r="EA10" i="61"/>
  <c r="DZ10" i="61"/>
  <c r="DY10" i="61"/>
  <c r="DX10" i="61"/>
  <c r="DW10" i="61"/>
  <c r="DV10" i="61"/>
  <c r="DU10" i="61"/>
  <c r="DT10" i="61"/>
  <c r="DS10" i="61"/>
  <c r="DR10" i="61"/>
  <c r="DQ10" i="61"/>
  <c r="DP10" i="61"/>
  <c r="DO10" i="61"/>
  <c r="DN10" i="61"/>
  <c r="DM10" i="61"/>
  <c r="DL10" i="61"/>
  <c r="DK10" i="61"/>
  <c r="DJ10" i="61"/>
  <c r="DI10" i="61"/>
  <c r="DH10" i="61"/>
  <c r="DG10" i="61"/>
  <c r="DF10" i="61"/>
  <c r="DE10" i="61"/>
  <c r="DD10" i="61"/>
  <c r="DC10" i="61"/>
  <c r="DB10" i="61"/>
  <c r="ER10" i="61" s="1"/>
  <c r="CZ10" i="61"/>
  <c r="CY10" i="61"/>
  <c r="CX10" i="61"/>
  <c r="CW10" i="61"/>
  <c r="CV10" i="61"/>
  <c r="CU10" i="61"/>
  <c r="CT10" i="61"/>
  <c r="CS10" i="61"/>
  <c r="CR10" i="61"/>
  <c r="CQ10" i="61"/>
  <c r="CP10" i="61"/>
  <c r="CO10" i="61"/>
  <c r="CN10" i="61"/>
  <c r="CM10" i="61"/>
  <c r="CL10" i="61"/>
  <c r="CK10" i="61"/>
  <c r="CJ10" i="61"/>
  <c r="CI10" i="61"/>
  <c r="CH10" i="61"/>
  <c r="CG10" i="61"/>
  <c r="CF10" i="61"/>
  <c r="CE10" i="61"/>
  <c r="CD10" i="61"/>
  <c r="CC10" i="61"/>
  <c r="CB10" i="61"/>
  <c r="CA10" i="61"/>
  <c r="BZ10" i="61"/>
  <c r="BY10" i="61"/>
  <c r="BX10" i="61"/>
  <c r="BW10" i="61"/>
  <c r="BV10" i="61"/>
  <c r="BU10" i="61"/>
  <c r="BT10" i="61"/>
  <c r="BS10" i="61"/>
  <c r="BR10" i="61"/>
  <c r="BQ10" i="61"/>
  <c r="BP10" i="61"/>
  <c r="BO10" i="61"/>
  <c r="BN10" i="61"/>
  <c r="BM10" i="61"/>
  <c r="BL10" i="61"/>
  <c r="BK10" i="61"/>
  <c r="DA10" i="61" s="1"/>
  <c r="BI10" i="61"/>
  <c r="BH10" i="61"/>
  <c r="BG10" i="61"/>
  <c r="BF10" i="61"/>
  <c r="BE10" i="61"/>
  <c r="BD10" i="61"/>
  <c r="BC10" i="61"/>
  <c r="BB10" i="61"/>
  <c r="BA10" i="61"/>
  <c r="AZ10" i="61"/>
  <c r="AY10" i="61"/>
  <c r="AX10" i="61"/>
  <c r="AW10" i="61"/>
  <c r="AV10" i="61"/>
  <c r="AU10" i="61"/>
  <c r="AT10" i="61"/>
  <c r="AS10" i="61"/>
  <c r="AR10" i="61"/>
  <c r="AQ10" i="61"/>
  <c r="AP10" i="61"/>
  <c r="AO10" i="61"/>
  <c r="AN10" i="61"/>
  <c r="BJ10" i="61" s="1"/>
  <c r="AL10" i="61"/>
  <c r="AK10" i="61"/>
  <c r="AJ10" i="61"/>
  <c r="AI10" i="61"/>
  <c r="AH10" i="61"/>
  <c r="AG10" i="61"/>
  <c r="AF10" i="61"/>
  <c r="AE10" i="61"/>
  <c r="AD10" i="61"/>
  <c r="AC10" i="61"/>
  <c r="AB10" i="61"/>
  <c r="AA10" i="61"/>
  <c r="Z10" i="61"/>
  <c r="Y10" i="61"/>
  <c r="X10" i="61"/>
  <c r="W10" i="61"/>
  <c r="V10" i="61"/>
  <c r="U10" i="61"/>
  <c r="T10" i="61"/>
  <c r="S10" i="61"/>
  <c r="R10" i="61"/>
  <c r="Q10" i="61"/>
  <c r="AM10" i="61" s="1"/>
  <c r="N10" i="61"/>
  <c r="IS5" i="61"/>
  <c r="IS20" i="60"/>
  <c r="IR20" i="60"/>
  <c r="IQ20" i="60"/>
  <c r="IP20" i="60"/>
  <c r="IO20" i="60"/>
  <c r="IN20" i="60"/>
  <c r="IM20" i="60"/>
  <c r="IL20" i="60"/>
  <c r="IK20" i="60"/>
  <c r="IJ20" i="60"/>
  <c r="II20" i="60"/>
  <c r="IH20" i="60"/>
  <c r="IG20" i="60"/>
  <c r="IF20" i="60"/>
  <c r="IE20" i="60"/>
  <c r="ID20" i="60"/>
  <c r="IC20" i="60"/>
  <c r="IB20" i="60"/>
  <c r="IA20" i="60"/>
  <c r="HZ20" i="60"/>
  <c r="HY20" i="60"/>
  <c r="HX20" i="60"/>
  <c r="IT20" i="60" s="1"/>
  <c r="HV20" i="60"/>
  <c r="HU20" i="60"/>
  <c r="HT20" i="60"/>
  <c r="HS20" i="60"/>
  <c r="HR20" i="60"/>
  <c r="HQ20" i="60"/>
  <c r="HP20" i="60"/>
  <c r="HO20" i="60"/>
  <c r="HN20" i="60"/>
  <c r="HM20" i="60"/>
  <c r="HL20" i="60"/>
  <c r="HK20" i="60"/>
  <c r="HJ20" i="60"/>
  <c r="HI20" i="60"/>
  <c r="HH20" i="60"/>
  <c r="HG20" i="60"/>
  <c r="HF20" i="60"/>
  <c r="HE20" i="60"/>
  <c r="HD20" i="60"/>
  <c r="HC20" i="60"/>
  <c r="HB20" i="60"/>
  <c r="HA20" i="60"/>
  <c r="HW20" i="60" s="1"/>
  <c r="GY20" i="60"/>
  <c r="GX20" i="60"/>
  <c r="GW20" i="60"/>
  <c r="GV20" i="60"/>
  <c r="GU20" i="60"/>
  <c r="GT20" i="60"/>
  <c r="GS20" i="60"/>
  <c r="GR20" i="60"/>
  <c r="GQ20" i="60"/>
  <c r="GP20" i="60"/>
  <c r="GO20" i="60"/>
  <c r="GN20" i="60"/>
  <c r="GM20" i="60"/>
  <c r="GL20" i="60"/>
  <c r="GK20" i="60"/>
  <c r="GJ20" i="60"/>
  <c r="GI20" i="60"/>
  <c r="GH20" i="60"/>
  <c r="GG20" i="60"/>
  <c r="GF20" i="60"/>
  <c r="GE20" i="60"/>
  <c r="GD20" i="60"/>
  <c r="GZ20" i="60" s="1"/>
  <c r="GB20" i="60"/>
  <c r="GA20" i="60"/>
  <c r="FZ20" i="60"/>
  <c r="FY20" i="60"/>
  <c r="FX20" i="60"/>
  <c r="FW20" i="60"/>
  <c r="FV20" i="60"/>
  <c r="FU20" i="60"/>
  <c r="FT20" i="60"/>
  <c r="FS20" i="60"/>
  <c r="FR20" i="60"/>
  <c r="FQ20" i="60"/>
  <c r="FP20" i="60"/>
  <c r="FO20" i="60"/>
  <c r="FN20" i="60"/>
  <c r="FM20" i="60"/>
  <c r="FL20" i="60"/>
  <c r="FK20" i="60"/>
  <c r="FJ20" i="60"/>
  <c r="FI20" i="60"/>
  <c r="FH20" i="60"/>
  <c r="FG20" i="60"/>
  <c r="GC20" i="60" s="1"/>
  <c r="EW20" i="60"/>
  <c r="EV20" i="60"/>
  <c r="EY20" i="60" s="1"/>
  <c r="FB20" i="60" s="1"/>
  <c r="ES20" i="60"/>
  <c r="ER20" i="60"/>
  <c r="EQ20" i="60"/>
  <c r="EP20" i="60"/>
  <c r="EO20" i="60"/>
  <c r="EN20" i="60"/>
  <c r="EM20" i="60"/>
  <c r="EL20" i="60"/>
  <c r="EK20" i="60"/>
  <c r="EJ20" i="60"/>
  <c r="EI20" i="60"/>
  <c r="EH20" i="60"/>
  <c r="EG20" i="60"/>
  <c r="EF20" i="60"/>
  <c r="EE20" i="60"/>
  <c r="ED20" i="60"/>
  <c r="EC20" i="60"/>
  <c r="EB20" i="60"/>
  <c r="EA20" i="60"/>
  <c r="DZ20" i="60"/>
  <c r="DY20" i="60"/>
  <c r="DX20" i="60"/>
  <c r="DW20" i="60"/>
  <c r="DV20" i="60"/>
  <c r="DU20" i="60"/>
  <c r="DT20" i="60"/>
  <c r="DS20" i="60"/>
  <c r="DR20" i="60"/>
  <c r="DQ20" i="60"/>
  <c r="DP20" i="60"/>
  <c r="DO20" i="60"/>
  <c r="DN20" i="60"/>
  <c r="DM20" i="60"/>
  <c r="DL20" i="60"/>
  <c r="DK20" i="60"/>
  <c r="DJ20" i="60"/>
  <c r="DI20" i="60"/>
  <c r="DH20" i="60"/>
  <c r="DG20" i="60"/>
  <c r="DF20" i="60"/>
  <c r="DE20" i="60"/>
  <c r="DD20" i="60"/>
  <c r="ET20" i="60" s="1"/>
  <c r="DB20" i="60"/>
  <c r="DA20" i="60"/>
  <c r="CZ20" i="60"/>
  <c r="CY20" i="60"/>
  <c r="CX20" i="60"/>
  <c r="CW20" i="60"/>
  <c r="CV20" i="60"/>
  <c r="CU20" i="60"/>
  <c r="CT20" i="60"/>
  <c r="CS20" i="60"/>
  <c r="CR20" i="60"/>
  <c r="CQ20" i="60"/>
  <c r="CP20" i="60"/>
  <c r="CO20" i="60"/>
  <c r="CN20" i="60"/>
  <c r="CM20" i="60"/>
  <c r="CL20" i="60"/>
  <c r="CK20" i="60"/>
  <c r="CJ20" i="60"/>
  <c r="CI20" i="60"/>
  <c r="CH20" i="60"/>
  <c r="CG20" i="60"/>
  <c r="CF20" i="60"/>
  <c r="CE20" i="60"/>
  <c r="CD20" i="60"/>
  <c r="CC20" i="60"/>
  <c r="CB20" i="60"/>
  <c r="CA20" i="60"/>
  <c r="BZ20" i="60"/>
  <c r="BY20" i="60"/>
  <c r="BX20" i="60"/>
  <c r="BW20" i="60"/>
  <c r="BV20" i="60"/>
  <c r="BU20" i="60"/>
  <c r="BT20" i="60"/>
  <c r="BS20" i="60"/>
  <c r="BR20" i="60"/>
  <c r="BQ20" i="60"/>
  <c r="BP20" i="60"/>
  <c r="BO20" i="60"/>
  <c r="BN20" i="60"/>
  <c r="BM20" i="60"/>
  <c r="DC20" i="60" s="1"/>
  <c r="BK20" i="60"/>
  <c r="BJ20" i="60"/>
  <c r="BI20" i="60"/>
  <c r="BH20" i="60"/>
  <c r="BG20" i="60"/>
  <c r="BF20" i="60"/>
  <c r="BE20" i="60"/>
  <c r="BD20" i="60"/>
  <c r="BC20" i="60"/>
  <c r="BB20" i="60"/>
  <c r="BA20" i="60"/>
  <c r="AZ20" i="60"/>
  <c r="AY20" i="60"/>
  <c r="AX20" i="60"/>
  <c r="AW20" i="60"/>
  <c r="AV20" i="60"/>
  <c r="AU20" i="60"/>
  <c r="AT20" i="60"/>
  <c r="AS20" i="60"/>
  <c r="AR20" i="60"/>
  <c r="AQ20" i="60"/>
  <c r="AP20" i="60"/>
  <c r="BL20" i="60" s="1"/>
  <c r="AN20" i="60"/>
  <c r="AM20" i="60"/>
  <c r="AL20" i="60"/>
  <c r="AK20" i="60"/>
  <c r="AJ20" i="60"/>
  <c r="AI20" i="60"/>
  <c r="AH20" i="60"/>
  <c r="AG20" i="60"/>
  <c r="AF20" i="60"/>
  <c r="AE20" i="60"/>
  <c r="AD20" i="60"/>
  <c r="AC20" i="60"/>
  <c r="AB20" i="60"/>
  <c r="AA20" i="60"/>
  <c r="Z20" i="60"/>
  <c r="Y20" i="60"/>
  <c r="X20" i="60"/>
  <c r="W20" i="60"/>
  <c r="V20" i="60"/>
  <c r="U20" i="60"/>
  <c r="T20" i="60"/>
  <c r="S20" i="60"/>
  <c r="AO20" i="60" s="1"/>
  <c r="P20" i="60"/>
  <c r="IS19" i="60"/>
  <c r="IR19" i="60"/>
  <c r="IQ19" i="60"/>
  <c r="IP19" i="60"/>
  <c r="IO19" i="60"/>
  <c r="IN19" i="60"/>
  <c r="IM19" i="60"/>
  <c r="IL19" i="60"/>
  <c r="IK19" i="60"/>
  <c r="IJ19" i="60"/>
  <c r="II19" i="60"/>
  <c r="IH19" i="60"/>
  <c r="IG19" i="60"/>
  <c r="IF19" i="60"/>
  <c r="IE19" i="60"/>
  <c r="ID19" i="60"/>
  <c r="IC19" i="60"/>
  <c r="IB19" i="60"/>
  <c r="IA19" i="60"/>
  <c r="HZ19" i="60"/>
  <c r="HY19" i="60"/>
  <c r="HX19" i="60"/>
  <c r="IT19" i="60" s="1"/>
  <c r="HV19" i="60"/>
  <c r="HU19" i="60"/>
  <c r="HT19" i="60"/>
  <c r="HS19" i="60"/>
  <c r="HR19" i="60"/>
  <c r="HQ19" i="60"/>
  <c r="HP19" i="60"/>
  <c r="HO19" i="60"/>
  <c r="HN19" i="60"/>
  <c r="HM19" i="60"/>
  <c r="HL19" i="60"/>
  <c r="HK19" i="60"/>
  <c r="HJ19" i="60"/>
  <c r="HI19" i="60"/>
  <c r="HH19" i="60"/>
  <c r="HG19" i="60"/>
  <c r="HF19" i="60"/>
  <c r="HE19" i="60"/>
  <c r="HD19" i="60"/>
  <c r="HC19" i="60"/>
  <c r="HB19" i="60"/>
  <c r="HA19" i="60"/>
  <c r="HW19" i="60" s="1"/>
  <c r="GY19" i="60"/>
  <c r="GX19" i="60"/>
  <c r="GW19" i="60"/>
  <c r="GV19" i="60"/>
  <c r="GU19" i="60"/>
  <c r="GT19" i="60"/>
  <c r="GS19" i="60"/>
  <c r="GR19" i="60"/>
  <c r="GQ19" i="60"/>
  <c r="GP19" i="60"/>
  <c r="GO19" i="60"/>
  <c r="GN19" i="60"/>
  <c r="GM19" i="60"/>
  <c r="GL19" i="60"/>
  <c r="GK19" i="60"/>
  <c r="GJ19" i="60"/>
  <c r="GI19" i="60"/>
  <c r="GH19" i="60"/>
  <c r="GG19" i="60"/>
  <c r="GF19" i="60"/>
  <c r="GE19" i="60"/>
  <c r="GD19" i="60"/>
  <c r="GZ19" i="60" s="1"/>
  <c r="GB19" i="60"/>
  <c r="GA19" i="60"/>
  <c r="FZ19" i="60"/>
  <c r="FY19" i="60"/>
  <c r="FX19" i="60"/>
  <c r="FW19" i="60"/>
  <c r="FV19" i="60"/>
  <c r="FU19" i="60"/>
  <c r="FT19" i="60"/>
  <c r="FS19" i="60"/>
  <c r="FR19" i="60"/>
  <c r="FQ19" i="60"/>
  <c r="FP19" i="60"/>
  <c r="FO19" i="60"/>
  <c r="FN19" i="60"/>
  <c r="FM19" i="60"/>
  <c r="FL19" i="60"/>
  <c r="FK19" i="60"/>
  <c r="FJ19" i="60"/>
  <c r="FI19" i="60"/>
  <c r="FH19" i="60"/>
  <c r="FG19" i="60"/>
  <c r="GC19" i="60" s="1"/>
  <c r="EW19" i="60"/>
  <c r="EV19" i="60"/>
  <c r="EY19" i="60" s="1"/>
  <c r="FB19" i="60" s="1"/>
  <c r="ES19" i="60"/>
  <c r="ER19" i="60"/>
  <c r="EQ19" i="60"/>
  <c r="EP19" i="60"/>
  <c r="EO19" i="60"/>
  <c r="EN19" i="60"/>
  <c r="EM19" i="60"/>
  <c r="EL19" i="60"/>
  <c r="EK19" i="60"/>
  <c r="EJ19" i="60"/>
  <c r="EI19" i="60"/>
  <c r="EH19" i="60"/>
  <c r="EG19" i="60"/>
  <c r="EF19" i="60"/>
  <c r="EE19" i="60"/>
  <c r="ED19" i="60"/>
  <c r="EC19" i="60"/>
  <c r="EB19" i="60"/>
  <c r="EA19" i="60"/>
  <c r="DZ19" i="60"/>
  <c r="DY19" i="60"/>
  <c r="DX19" i="60"/>
  <c r="DW19" i="60"/>
  <c r="DV19" i="60"/>
  <c r="DU19" i="60"/>
  <c r="DT19" i="60"/>
  <c r="DS19" i="60"/>
  <c r="DR19" i="60"/>
  <c r="DQ19" i="60"/>
  <c r="DP19" i="60"/>
  <c r="DO19" i="60"/>
  <c r="DN19" i="60"/>
  <c r="DM19" i="60"/>
  <c r="DL19" i="60"/>
  <c r="DK19" i="60"/>
  <c r="DJ19" i="60"/>
  <c r="DI19" i="60"/>
  <c r="DH19" i="60"/>
  <c r="DG19" i="60"/>
  <c r="DF19" i="60"/>
  <c r="DE19" i="60"/>
  <c r="DD19" i="60"/>
  <c r="ET19" i="60" s="1"/>
  <c r="DB19" i="60"/>
  <c r="DA19" i="60"/>
  <c r="CZ19" i="60"/>
  <c r="CY19" i="60"/>
  <c r="CX19" i="60"/>
  <c r="CW19" i="60"/>
  <c r="CV19" i="60"/>
  <c r="CU19" i="60"/>
  <c r="CT19" i="60"/>
  <c r="CS19" i="60"/>
  <c r="CR19" i="60"/>
  <c r="CQ19" i="60"/>
  <c r="CP19" i="60"/>
  <c r="CO19" i="60"/>
  <c r="CN19" i="60"/>
  <c r="CM19" i="60"/>
  <c r="CL19" i="60"/>
  <c r="CK19" i="60"/>
  <c r="CJ19" i="60"/>
  <c r="CI19" i="60"/>
  <c r="CH19" i="60"/>
  <c r="CG19" i="60"/>
  <c r="CF19" i="60"/>
  <c r="CE19" i="60"/>
  <c r="CD19" i="60"/>
  <c r="CC19" i="60"/>
  <c r="CB19" i="60"/>
  <c r="CA19" i="60"/>
  <c r="BZ19" i="60"/>
  <c r="BY19" i="60"/>
  <c r="BX19" i="60"/>
  <c r="BW19" i="60"/>
  <c r="BV19" i="60"/>
  <c r="BU19" i="60"/>
  <c r="BT19" i="60"/>
  <c r="BS19" i="60"/>
  <c r="BR19" i="60"/>
  <c r="BQ19" i="60"/>
  <c r="BP19" i="60"/>
  <c r="BO19" i="60"/>
  <c r="BN19" i="60"/>
  <c r="BM19" i="60"/>
  <c r="DC19" i="60" s="1"/>
  <c r="BK19" i="60"/>
  <c r="BJ19" i="60"/>
  <c r="BI19" i="60"/>
  <c r="BH19" i="60"/>
  <c r="BG19" i="60"/>
  <c r="BF19" i="60"/>
  <c r="BE19" i="60"/>
  <c r="BD19" i="60"/>
  <c r="BC19" i="60"/>
  <c r="BB19" i="60"/>
  <c r="BA19" i="60"/>
  <c r="AZ19" i="60"/>
  <c r="AY19" i="60"/>
  <c r="AX19" i="60"/>
  <c r="AW19" i="60"/>
  <c r="AV19" i="60"/>
  <c r="AU19" i="60"/>
  <c r="AT19" i="60"/>
  <c r="AS19" i="60"/>
  <c r="AR19" i="60"/>
  <c r="AQ19" i="60"/>
  <c r="AP19" i="60"/>
  <c r="BL19" i="60" s="1"/>
  <c r="AN19" i="60"/>
  <c r="AM19" i="60"/>
  <c r="AL19" i="60"/>
  <c r="AK19" i="60"/>
  <c r="AJ19" i="60"/>
  <c r="AI19" i="60"/>
  <c r="AH19" i="60"/>
  <c r="AG19" i="60"/>
  <c r="AF19" i="60"/>
  <c r="AE19" i="60"/>
  <c r="AD19" i="60"/>
  <c r="AC19" i="60"/>
  <c r="AB19" i="60"/>
  <c r="AA19" i="60"/>
  <c r="Z19" i="60"/>
  <c r="Y19" i="60"/>
  <c r="X19" i="60"/>
  <c r="W19" i="60"/>
  <c r="V19" i="60"/>
  <c r="U19" i="60"/>
  <c r="T19" i="60"/>
  <c r="S19" i="60"/>
  <c r="AO19" i="60" s="1"/>
  <c r="P19" i="60"/>
  <c r="EZ19" i="60"/>
  <c r="IS18" i="60"/>
  <c r="IR18" i="60"/>
  <c r="IQ18" i="60"/>
  <c r="IP18" i="60"/>
  <c r="IO18" i="60"/>
  <c r="IN18" i="60"/>
  <c r="IM18" i="60"/>
  <c r="IL18" i="60"/>
  <c r="IK18" i="60"/>
  <c r="IJ18" i="60"/>
  <c r="II18" i="60"/>
  <c r="IH18" i="60"/>
  <c r="IG18" i="60"/>
  <c r="IF18" i="60"/>
  <c r="IE18" i="60"/>
  <c r="ID18" i="60"/>
  <c r="IC18" i="60"/>
  <c r="IB18" i="60"/>
  <c r="IA18" i="60"/>
  <c r="HZ18" i="60"/>
  <c r="HY18" i="60"/>
  <c r="HX18" i="60"/>
  <c r="IT18" i="60" s="1"/>
  <c r="HV18" i="60"/>
  <c r="HU18" i="60"/>
  <c r="HT18" i="60"/>
  <c r="HS18" i="60"/>
  <c r="HR18" i="60"/>
  <c r="HQ18" i="60"/>
  <c r="HP18" i="60"/>
  <c r="HO18" i="60"/>
  <c r="HN18" i="60"/>
  <c r="HM18" i="60"/>
  <c r="HL18" i="60"/>
  <c r="HK18" i="60"/>
  <c r="HJ18" i="60"/>
  <c r="HI18" i="60"/>
  <c r="HH18" i="60"/>
  <c r="HG18" i="60"/>
  <c r="HF18" i="60"/>
  <c r="HE18" i="60"/>
  <c r="HD18" i="60"/>
  <c r="HC18" i="60"/>
  <c r="HB18" i="60"/>
  <c r="HA18" i="60"/>
  <c r="HW18" i="60" s="1"/>
  <c r="GY18" i="60"/>
  <c r="GX18" i="60"/>
  <c r="GW18" i="60"/>
  <c r="GV18" i="60"/>
  <c r="GU18" i="60"/>
  <c r="GT18" i="60"/>
  <c r="GS18" i="60"/>
  <c r="GR18" i="60"/>
  <c r="GQ18" i="60"/>
  <c r="GP18" i="60"/>
  <c r="GO18" i="60"/>
  <c r="GN18" i="60"/>
  <c r="GM18" i="60"/>
  <c r="GL18" i="60"/>
  <c r="GK18" i="60"/>
  <c r="GJ18" i="60"/>
  <c r="GI18" i="60"/>
  <c r="GH18" i="60"/>
  <c r="GG18" i="60"/>
  <c r="GF18" i="60"/>
  <c r="GE18" i="60"/>
  <c r="GD18" i="60"/>
  <c r="GZ18" i="60" s="1"/>
  <c r="GB18" i="60"/>
  <c r="GA18" i="60"/>
  <c r="FZ18" i="60"/>
  <c r="FY18" i="60"/>
  <c r="FX18" i="60"/>
  <c r="FW18" i="60"/>
  <c r="FV18" i="60"/>
  <c r="FU18" i="60"/>
  <c r="FT18" i="60"/>
  <c r="FS18" i="60"/>
  <c r="FR18" i="60"/>
  <c r="FQ18" i="60"/>
  <c r="FP18" i="60"/>
  <c r="FO18" i="60"/>
  <c r="FN18" i="60"/>
  <c r="FM18" i="60"/>
  <c r="FL18" i="60"/>
  <c r="FK18" i="60"/>
  <c r="FJ18" i="60"/>
  <c r="FI18" i="60"/>
  <c r="FH18" i="60"/>
  <c r="FG18" i="60"/>
  <c r="GC18" i="60" s="1"/>
  <c r="EW18" i="60"/>
  <c r="EV18" i="60"/>
  <c r="EY18" i="60" s="1"/>
  <c r="FB18" i="60" s="1"/>
  <c r="ES18" i="60"/>
  <c r="ER18" i="60"/>
  <c r="EQ18" i="60"/>
  <c r="EP18" i="60"/>
  <c r="EO18" i="60"/>
  <c r="EN18" i="60"/>
  <c r="EM18" i="60"/>
  <c r="EL18" i="60"/>
  <c r="EK18" i="60"/>
  <c r="EJ18" i="60"/>
  <c r="EI18" i="60"/>
  <c r="EH18" i="60"/>
  <c r="EG18" i="60"/>
  <c r="EF18" i="60"/>
  <c r="EE18" i="60"/>
  <c r="ED18" i="60"/>
  <c r="EC18" i="60"/>
  <c r="EB18" i="60"/>
  <c r="EA18" i="60"/>
  <c r="DZ18" i="60"/>
  <c r="DY18" i="60"/>
  <c r="DX18" i="60"/>
  <c r="DW18" i="60"/>
  <c r="DV18" i="60"/>
  <c r="DU18" i="60"/>
  <c r="DT18" i="60"/>
  <c r="DS18" i="60"/>
  <c r="DR18" i="60"/>
  <c r="DQ18" i="60"/>
  <c r="DP18" i="60"/>
  <c r="DO18" i="60"/>
  <c r="DN18" i="60"/>
  <c r="DM18" i="60"/>
  <c r="DL18" i="60"/>
  <c r="DK18" i="60"/>
  <c r="DJ18" i="60"/>
  <c r="DI18" i="60"/>
  <c r="DH18" i="60"/>
  <c r="DG18" i="60"/>
  <c r="DF18" i="60"/>
  <c r="DE18" i="60"/>
  <c r="DD18" i="60"/>
  <c r="ET18" i="60" s="1"/>
  <c r="DB18" i="60"/>
  <c r="DA18" i="60"/>
  <c r="CZ18" i="60"/>
  <c r="CY18" i="60"/>
  <c r="CX18" i="60"/>
  <c r="CW18" i="60"/>
  <c r="CV18" i="60"/>
  <c r="CU18" i="60"/>
  <c r="CT18" i="60"/>
  <c r="CS18" i="60"/>
  <c r="CR18" i="60"/>
  <c r="CQ18" i="60"/>
  <c r="CP18" i="60"/>
  <c r="CO18" i="60"/>
  <c r="CN18" i="60"/>
  <c r="CM18" i="60"/>
  <c r="CL18" i="60"/>
  <c r="CK18" i="60"/>
  <c r="CJ18" i="60"/>
  <c r="CI18" i="60"/>
  <c r="CH18" i="60"/>
  <c r="CG18" i="60"/>
  <c r="CF18" i="60"/>
  <c r="CE18" i="60"/>
  <c r="CD18" i="60"/>
  <c r="CC18" i="60"/>
  <c r="CB18" i="60"/>
  <c r="CA18" i="60"/>
  <c r="BZ18" i="60"/>
  <c r="BY18" i="60"/>
  <c r="BX18" i="60"/>
  <c r="BW18" i="60"/>
  <c r="BV18" i="60"/>
  <c r="BU18" i="60"/>
  <c r="BT18" i="60"/>
  <c r="BS18" i="60"/>
  <c r="BR18" i="60"/>
  <c r="BQ18" i="60"/>
  <c r="BP18" i="60"/>
  <c r="BO18" i="60"/>
  <c r="BN18" i="60"/>
  <c r="BM18" i="60"/>
  <c r="DC18" i="60" s="1"/>
  <c r="BK18" i="60"/>
  <c r="BJ18" i="60"/>
  <c r="BI18" i="60"/>
  <c r="BH18" i="60"/>
  <c r="BG18" i="60"/>
  <c r="BF18" i="60"/>
  <c r="BE18" i="60"/>
  <c r="BD18" i="60"/>
  <c r="BC18" i="60"/>
  <c r="BB18" i="60"/>
  <c r="BA18" i="60"/>
  <c r="AZ18" i="60"/>
  <c r="AY18" i="60"/>
  <c r="AX18" i="60"/>
  <c r="AW18" i="60"/>
  <c r="AV18" i="60"/>
  <c r="AU18" i="60"/>
  <c r="AT18" i="60"/>
  <c r="AS18" i="60"/>
  <c r="AR18" i="60"/>
  <c r="AQ18" i="60"/>
  <c r="AP18" i="60"/>
  <c r="BL18" i="60" s="1"/>
  <c r="AN18" i="60"/>
  <c r="AM18" i="60"/>
  <c r="AL18" i="60"/>
  <c r="AK18" i="60"/>
  <c r="AJ18" i="60"/>
  <c r="AI18" i="60"/>
  <c r="AH18" i="60"/>
  <c r="AG18" i="60"/>
  <c r="AF18" i="60"/>
  <c r="AE18" i="60"/>
  <c r="AD18" i="60"/>
  <c r="AC18" i="60"/>
  <c r="AB18" i="60"/>
  <c r="AA18" i="60"/>
  <c r="Z18" i="60"/>
  <c r="Y18" i="60"/>
  <c r="X18" i="60"/>
  <c r="W18" i="60"/>
  <c r="V18" i="60"/>
  <c r="U18" i="60"/>
  <c r="T18" i="60"/>
  <c r="S18" i="60"/>
  <c r="AO18" i="60" s="1"/>
  <c r="P18" i="60"/>
  <c r="IS17" i="60"/>
  <c r="IR17" i="60"/>
  <c r="IQ17" i="60"/>
  <c r="IP17" i="60"/>
  <c r="IO17" i="60"/>
  <c r="IN17" i="60"/>
  <c r="IM17" i="60"/>
  <c r="IL17" i="60"/>
  <c r="IK17" i="60"/>
  <c r="IJ17" i="60"/>
  <c r="II17" i="60"/>
  <c r="IH17" i="60"/>
  <c r="IG17" i="60"/>
  <c r="IF17" i="60"/>
  <c r="IE17" i="60"/>
  <c r="ID17" i="60"/>
  <c r="IC17" i="60"/>
  <c r="IB17" i="60"/>
  <c r="IA17" i="60"/>
  <c r="HZ17" i="60"/>
  <c r="HY17" i="60"/>
  <c r="HX17" i="60"/>
  <c r="IT17" i="60" s="1"/>
  <c r="HV17" i="60"/>
  <c r="HU17" i="60"/>
  <c r="HT17" i="60"/>
  <c r="HS17" i="60"/>
  <c r="HR17" i="60"/>
  <c r="HQ17" i="60"/>
  <c r="HP17" i="60"/>
  <c r="HO17" i="60"/>
  <c r="HN17" i="60"/>
  <c r="HM17" i="60"/>
  <c r="HL17" i="60"/>
  <c r="HK17" i="60"/>
  <c r="HJ17" i="60"/>
  <c r="HI17" i="60"/>
  <c r="HH17" i="60"/>
  <c r="HG17" i="60"/>
  <c r="HF17" i="60"/>
  <c r="HE17" i="60"/>
  <c r="HD17" i="60"/>
  <c r="HC17" i="60"/>
  <c r="HB17" i="60"/>
  <c r="HA17" i="60"/>
  <c r="HW17" i="60" s="1"/>
  <c r="GY17" i="60"/>
  <c r="GX17" i="60"/>
  <c r="GW17" i="60"/>
  <c r="GV17" i="60"/>
  <c r="GU17" i="60"/>
  <c r="GT17" i="60"/>
  <c r="GS17" i="60"/>
  <c r="GR17" i="60"/>
  <c r="GQ17" i="60"/>
  <c r="GP17" i="60"/>
  <c r="GO17" i="60"/>
  <c r="GN17" i="60"/>
  <c r="GM17" i="60"/>
  <c r="GL17" i="60"/>
  <c r="GK17" i="60"/>
  <c r="GJ17" i="60"/>
  <c r="GI17" i="60"/>
  <c r="GH17" i="60"/>
  <c r="GG17" i="60"/>
  <c r="GF17" i="60"/>
  <c r="GE17" i="60"/>
  <c r="GD17" i="60"/>
  <c r="GZ17" i="60" s="1"/>
  <c r="GB17" i="60"/>
  <c r="GA17" i="60"/>
  <c r="FZ17" i="60"/>
  <c r="FY17" i="60"/>
  <c r="FX17" i="60"/>
  <c r="FW17" i="60"/>
  <c r="FV17" i="60"/>
  <c r="FU17" i="60"/>
  <c r="FT17" i="60"/>
  <c r="FS17" i="60"/>
  <c r="FR17" i="60"/>
  <c r="FQ17" i="60"/>
  <c r="FP17" i="60"/>
  <c r="FO17" i="60"/>
  <c r="FN17" i="60"/>
  <c r="FM17" i="60"/>
  <c r="FL17" i="60"/>
  <c r="FK17" i="60"/>
  <c r="FJ17" i="60"/>
  <c r="FI17" i="60"/>
  <c r="FH17" i="60"/>
  <c r="FG17" i="60"/>
  <c r="GC17" i="60" s="1"/>
  <c r="EW17" i="60"/>
  <c r="EV17" i="60"/>
  <c r="EY17" i="60" s="1"/>
  <c r="FB17" i="60" s="1"/>
  <c r="ES17" i="60"/>
  <c r="ER17" i="60"/>
  <c r="EQ17" i="60"/>
  <c r="EP17" i="60"/>
  <c r="EO17" i="60"/>
  <c r="EN17" i="60"/>
  <c r="EM17" i="60"/>
  <c r="EL17" i="60"/>
  <c r="EK17" i="60"/>
  <c r="EJ17" i="60"/>
  <c r="EI17" i="60"/>
  <c r="EH17" i="60"/>
  <c r="EG17" i="60"/>
  <c r="EF17" i="60"/>
  <c r="EE17" i="60"/>
  <c r="ED17" i="60"/>
  <c r="EC17" i="60"/>
  <c r="EB17" i="60"/>
  <c r="EA17" i="60"/>
  <c r="DZ17" i="60"/>
  <c r="DY17" i="60"/>
  <c r="DX17" i="60"/>
  <c r="DW17" i="60"/>
  <c r="DV17" i="60"/>
  <c r="DU17" i="60"/>
  <c r="DT17" i="60"/>
  <c r="DS17" i="60"/>
  <c r="DR17" i="60"/>
  <c r="DQ17" i="60"/>
  <c r="DP17" i="60"/>
  <c r="DO17" i="60"/>
  <c r="DN17" i="60"/>
  <c r="DM17" i="60"/>
  <c r="DL17" i="60"/>
  <c r="DK17" i="60"/>
  <c r="DJ17" i="60"/>
  <c r="DI17" i="60"/>
  <c r="DH17" i="60"/>
  <c r="DG17" i="60"/>
  <c r="DF17" i="60"/>
  <c r="DE17" i="60"/>
  <c r="DD17" i="60"/>
  <c r="ET17" i="60" s="1"/>
  <c r="DB17" i="60"/>
  <c r="DA17" i="60"/>
  <c r="CZ17" i="60"/>
  <c r="CY17" i="60"/>
  <c r="CX17" i="60"/>
  <c r="CW17" i="60"/>
  <c r="CV17" i="60"/>
  <c r="CU17" i="60"/>
  <c r="CT17" i="60"/>
  <c r="CS17" i="60"/>
  <c r="CR17" i="60"/>
  <c r="CQ17" i="60"/>
  <c r="CP17" i="60"/>
  <c r="CO17" i="60"/>
  <c r="CN17" i="60"/>
  <c r="CM17" i="60"/>
  <c r="CL17" i="60"/>
  <c r="CK17" i="60"/>
  <c r="CJ17" i="60"/>
  <c r="CI17" i="60"/>
  <c r="CH17" i="60"/>
  <c r="CG17" i="60"/>
  <c r="CF17" i="60"/>
  <c r="CE17" i="60"/>
  <c r="CD17" i="60"/>
  <c r="CC17" i="60"/>
  <c r="CB17" i="60"/>
  <c r="CA17" i="60"/>
  <c r="BZ17" i="60"/>
  <c r="BY17" i="60"/>
  <c r="BX17" i="60"/>
  <c r="BW17" i="60"/>
  <c r="BV17" i="60"/>
  <c r="BU17" i="60"/>
  <c r="BT17" i="60"/>
  <c r="BS17" i="60"/>
  <c r="BR17" i="60"/>
  <c r="BQ17" i="60"/>
  <c r="BP17" i="60"/>
  <c r="BO17" i="60"/>
  <c r="BN17" i="60"/>
  <c r="BM17" i="60"/>
  <c r="DC17" i="60" s="1"/>
  <c r="BK17" i="60"/>
  <c r="BJ17" i="60"/>
  <c r="BI17" i="60"/>
  <c r="BH17" i="60"/>
  <c r="BG17" i="60"/>
  <c r="BF17" i="60"/>
  <c r="BE17" i="60"/>
  <c r="BD17" i="60"/>
  <c r="BC17" i="60"/>
  <c r="BB17" i="60"/>
  <c r="BA17" i="60"/>
  <c r="AZ17" i="60"/>
  <c r="AY17" i="60"/>
  <c r="AX17" i="60"/>
  <c r="AW17" i="60"/>
  <c r="AV17" i="60"/>
  <c r="AU17" i="60"/>
  <c r="AT17" i="60"/>
  <c r="AS17" i="60"/>
  <c r="AR17" i="60"/>
  <c r="AQ17" i="60"/>
  <c r="AP17" i="60"/>
  <c r="BL17" i="60" s="1"/>
  <c r="AN17" i="60"/>
  <c r="AM17" i="60"/>
  <c r="AL17" i="60"/>
  <c r="AK17" i="60"/>
  <c r="AJ17" i="60"/>
  <c r="AI17" i="60"/>
  <c r="AH17" i="60"/>
  <c r="AG17" i="60"/>
  <c r="AF17" i="60"/>
  <c r="AE17" i="60"/>
  <c r="AD17" i="60"/>
  <c r="AC17" i="60"/>
  <c r="AB17" i="60"/>
  <c r="AA17" i="60"/>
  <c r="Z17" i="60"/>
  <c r="Y17" i="60"/>
  <c r="X17" i="60"/>
  <c r="W17" i="60"/>
  <c r="V17" i="60"/>
  <c r="U17" i="60"/>
  <c r="T17" i="60"/>
  <c r="S17" i="60"/>
  <c r="AO17" i="60" s="1"/>
  <c r="P17" i="60"/>
  <c r="IS10" i="60"/>
  <c r="IR10" i="60"/>
  <c r="IQ10" i="60"/>
  <c r="IP10" i="60"/>
  <c r="IO10" i="60"/>
  <c r="IN10" i="60"/>
  <c r="IM10" i="60"/>
  <c r="IL10" i="60"/>
  <c r="IK10" i="60"/>
  <c r="IJ10" i="60"/>
  <c r="II10" i="60"/>
  <c r="IH10" i="60"/>
  <c r="IG10" i="60"/>
  <c r="IF10" i="60"/>
  <c r="IE10" i="60"/>
  <c r="ID10" i="60"/>
  <c r="IC10" i="60"/>
  <c r="IB10" i="60"/>
  <c r="IA10" i="60"/>
  <c r="HZ10" i="60"/>
  <c r="HY10" i="60"/>
  <c r="HX10" i="60"/>
  <c r="IT10" i="60" s="1"/>
  <c r="HV10" i="60"/>
  <c r="HU10" i="60"/>
  <c r="HT10" i="60"/>
  <c r="HS10" i="60"/>
  <c r="HR10" i="60"/>
  <c r="HQ10" i="60"/>
  <c r="HP10" i="60"/>
  <c r="HO10" i="60"/>
  <c r="HN10" i="60"/>
  <c r="HM10" i="60"/>
  <c r="HL10" i="60"/>
  <c r="HK10" i="60"/>
  <c r="HJ10" i="60"/>
  <c r="HI10" i="60"/>
  <c r="HH10" i="60"/>
  <c r="HG10" i="60"/>
  <c r="HF10" i="60"/>
  <c r="HE10" i="60"/>
  <c r="HD10" i="60"/>
  <c r="HC10" i="60"/>
  <c r="HB10" i="60"/>
  <c r="HA10" i="60"/>
  <c r="HW10" i="60" s="1"/>
  <c r="GY10" i="60"/>
  <c r="GX10" i="60"/>
  <c r="GW10" i="60"/>
  <c r="GV10" i="60"/>
  <c r="GU10" i="60"/>
  <c r="GT10" i="60"/>
  <c r="GS10" i="60"/>
  <c r="GR10" i="60"/>
  <c r="GQ10" i="60"/>
  <c r="GP10" i="60"/>
  <c r="GO10" i="60"/>
  <c r="GN10" i="60"/>
  <c r="GM10" i="60"/>
  <c r="GL10" i="60"/>
  <c r="GK10" i="60"/>
  <c r="GJ10" i="60"/>
  <c r="GI10" i="60"/>
  <c r="GH10" i="60"/>
  <c r="GG10" i="60"/>
  <c r="GF10" i="60"/>
  <c r="GE10" i="60"/>
  <c r="GD10" i="60"/>
  <c r="GZ10" i="60" s="1"/>
  <c r="GB10" i="60"/>
  <c r="GA10" i="60"/>
  <c r="FZ10" i="60"/>
  <c r="FY10" i="60"/>
  <c r="FX10" i="60"/>
  <c r="FW10" i="60"/>
  <c r="FV10" i="60"/>
  <c r="FU10" i="60"/>
  <c r="FT10" i="60"/>
  <c r="FS10" i="60"/>
  <c r="FR10" i="60"/>
  <c r="FQ10" i="60"/>
  <c r="FP10" i="60"/>
  <c r="FO10" i="60"/>
  <c r="FN10" i="60"/>
  <c r="FM10" i="60"/>
  <c r="FL10" i="60"/>
  <c r="FK10" i="60"/>
  <c r="FJ10" i="60"/>
  <c r="FI10" i="60"/>
  <c r="FH10" i="60"/>
  <c r="FG10" i="60"/>
  <c r="GC10" i="60" s="1"/>
  <c r="EW10" i="60"/>
  <c r="EV10" i="60"/>
  <c r="EY10" i="60" s="1"/>
  <c r="FB10" i="60" s="1"/>
  <c r="ES10" i="60"/>
  <c r="ER10" i="60"/>
  <c r="EQ10" i="60"/>
  <c r="EP10" i="60"/>
  <c r="EO10" i="60"/>
  <c r="EN10" i="60"/>
  <c r="EM10" i="60"/>
  <c r="EL10" i="60"/>
  <c r="EK10" i="60"/>
  <c r="EJ10" i="60"/>
  <c r="EI10" i="60"/>
  <c r="EH10" i="60"/>
  <c r="EG10" i="60"/>
  <c r="EF10" i="60"/>
  <c r="EE10" i="60"/>
  <c r="ED10" i="60"/>
  <c r="EC10" i="60"/>
  <c r="EB10" i="60"/>
  <c r="EA10" i="60"/>
  <c r="DZ10" i="60"/>
  <c r="DY10" i="60"/>
  <c r="DX10" i="60"/>
  <c r="DW10" i="60"/>
  <c r="DV10" i="60"/>
  <c r="DU10" i="60"/>
  <c r="DT10" i="60"/>
  <c r="DS10" i="60"/>
  <c r="DR10" i="60"/>
  <c r="DQ10" i="60"/>
  <c r="DP10" i="60"/>
  <c r="DO10" i="60"/>
  <c r="DN10" i="60"/>
  <c r="DM10" i="60"/>
  <c r="DL10" i="60"/>
  <c r="DK10" i="60"/>
  <c r="DJ10" i="60"/>
  <c r="DI10" i="60"/>
  <c r="DH10" i="60"/>
  <c r="DG10" i="60"/>
  <c r="DF10" i="60"/>
  <c r="DE10" i="60"/>
  <c r="DD10" i="60"/>
  <c r="ET10" i="60" s="1"/>
  <c r="DB10" i="60"/>
  <c r="DA10" i="60"/>
  <c r="CZ10" i="60"/>
  <c r="CY10" i="60"/>
  <c r="CX10" i="60"/>
  <c r="CW10" i="60"/>
  <c r="CV10" i="60"/>
  <c r="CU10" i="60"/>
  <c r="CT10" i="60"/>
  <c r="CS10" i="60"/>
  <c r="CR10" i="60"/>
  <c r="CQ10" i="60"/>
  <c r="CP10" i="60"/>
  <c r="CO10" i="60"/>
  <c r="CN10" i="60"/>
  <c r="CM10" i="60"/>
  <c r="CL10" i="60"/>
  <c r="CK10" i="60"/>
  <c r="CJ10" i="60"/>
  <c r="CI10" i="60"/>
  <c r="CH10" i="60"/>
  <c r="CG10" i="60"/>
  <c r="CF10" i="60"/>
  <c r="CE10" i="60"/>
  <c r="CD10" i="60"/>
  <c r="CC10" i="60"/>
  <c r="CB10" i="60"/>
  <c r="CA10" i="60"/>
  <c r="BZ10" i="60"/>
  <c r="BY10" i="60"/>
  <c r="BX10" i="60"/>
  <c r="BW10" i="60"/>
  <c r="BV10" i="60"/>
  <c r="BU10" i="60"/>
  <c r="BT10" i="60"/>
  <c r="BS10" i="60"/>
  <c r="BR10" i="60"/>
  <c r="BQ10" i="60"/>
  <c r="BP10" i="60"/>
  <c r="BO10" i="60"/>
  <c r="BN10" i="60"/>
  <c r="BM10" i="60"/>
  <c r="DC10" i="60" s="1"/>
  <c r="BK10" i="60"/>
  <c r="BJ10" i="60"/>
  <c r="BI10" i="60"/>
  <c r="BH10" i="60"/>
  <c r="BG10" i="60"/>
  <c r="BF10" i="60"/>
  <c r="BE10" i="60"/>
  <c r="BD10" i="60"/>
  <c r="BC10" i="60"/>
  <c r="BB10" i="60"/>
  <c r="BA10" i="60"/>
  <c r="AZ10" i="60"/>
  <c r="AY10" i="60"/>
  <c r="AX10" i="60"/>
  <c r="AW10" i="60"/>
  <c r="AV10" i="60"/>
  <c r="AU10" i="60"/>
  <c r="AT10" i="60"/>
  <c r="AS10" i="60"/>
  <c r="AR10" i="60"/>
  <c r="AQ10" i="60"/>
  <c r="AP10" i="60"/>
  <c r="BL10" i="60" s="1"/>
  <c r="AN10" i="60"/>
  <c r="AM10" i="60"/>
  <c r="AL10" i="60"/>
  <c r="AK10" i="60"/>
  <c r="AJ10" i="60"/>
  <c r="AI10" i="60"/>
  <c r="AH10" i="60"/>
  <c r="AG10" i="60"/>
  <c r="AF10" i="60"/>
  <c r="AE10" i="60"/>
  <c r="AD10" i="60"/>
  <c r="AC10" i="60"/>
  <c r="AB10" i="60"/>
  <c r="AA10" i="60"/>
  <c r="Z10" i="60"/>
  <c r="Y10" i="60"/>
  <c r="X10" i="60"/>
  <c r="W10" i="60"/>
  <c r="V10" i="60"/>
  <c r="U10" i="60"/>
  <c r="T10" i="60"/>
  <c r="S10" i="60"/>
  <c r="AO10" i="60" s="1"/>
  <c r="P10" i="60"/>
  <c r="IU5" i="60"/>
  <c r="IS13" i="55"/>
  <c r="IR13" i="55"/>
  <c r="IQ13" i="55"/>
  <c r="IP13" i="55"/>
  <c r="IO13" i="55"/>
  <c r="IN13" i="55"/>
  <c r="IM13" i="55"/>
  <c r="IL13" i="55"/>
  <c r="IK13" i="55"/>
  <c r="IJ13" i="55"/>
  <c r="II13" i="55"/>
  <c r="IH13" i="55"/>
  <c r="IG13" i="55"/>
  <c r="IF13" i="55"/>
  <c r="IE13" i="55"/>
  <c r="ID13" i="55"/>
  <c r="IC13" i="55"/>
  <c r="IB13" i="55"/>
  <c r="IA13" i="55"/>
  <c r="HZ13" i="55"/>
  <c r="HY13" i="55"/>
  <c r="HX13" i="55"/>
  <c r="IT13" i="55" s="1"/>
  <c r="HV13" i="55"/>
  <c r="HU13" i="55"/>
  <c r="HT13" i="55"/>
  <c r="HS13" i="55"/>
  <c r="HR13" i="55"/>
  <c r="HQ13" i="55"/>
  <c r="HP13" i="55"/>
  <c r="HO13" i="55"/>
  <c r="HN13" i="55"/>
  <c r="HM13" i="55"/>
  <c r="HL13" i="55"/>
  <c r="HK13" i="55"/>
  <c r="HJ13" i="55"/>
  <c r="HI13" i="55"/>
  <c r="HH13" i="55"/>
  <c r="HG13" i="55"/>
  <c r="HF13" i="55"/>
  <c r="HE13" i="55"/>
  <c r="HD13" i="55"/>
  <c r="HC13" i="55"/>
  <c r="HB13" i="55"/>
  <c r="HA13" i="55"/>
  <c r="HW13" i="55" s="1"/>
  <c r="GY13" i="55"/>
  <c r="GX13" i="55"/>
  <c r="GW13" i="55"/>
  <c r="GV13" i="55"/>
  <c r="GU13" i="55"/>
  <c r="GT13" i="55"/>
  <c r="GS13" i="55"/>
  <c r="GR13" i="55"/>
  <c r="GQ13" i="55"/>
  <c r="GP13" i="55"/>
  <c r="GO13" i="55"/>
  <c r="GN13" i="55"/>
  <c r="GM13" i="55"/>
  <c r="GL13" i="55"/>
  <c r="GK13" i="55"/>
  <c r="GJ13" i="55"/>
  <c r="GI13" i="55"/>
  <c r="GH13" i="55"/>
  <c r="GG13" i="55"/>
  <c r="GF13" i="55"/>
  <c r="GE13" i="55"/>
  <c r="GD13" i="55"/>
  <c r="GZ13" i="55" s="1"/>
  <c r="GB13" i="55"/>
  <c r="GA13" i="55"/>
  <c r="FZ13" i="55"/>
  <c r="FY13" i="55"/>
  <c r="FX13" i="55"/>
  <c r="FW13" i="55"/>
  <c r="FV13" i="55"/>
  <c r="FU13" i="55"/>
  <c r="FT13" i="55"/>
  <c r="FS13" i="55"/>
  <c r="FR13" i="55"/>
  <c r="FQ13" i="55"/>
  <c r="FP13" i="55"/>
  <c r="FO13" i="55"/>
  <c r="FN13" i="55"/>
  <c r="FM13" i="55"/>
  <c r="FL13" i="55"/>
  <c r="FK13" i="55"/>
  <c r="FJ13" i="55"/>
  <c r="FI13" i="55"/>
  <c r="FH13" i="55"/>
  <c r="FG13" i="55"/>
  <c r="GC13" i="55" s="1"/>
  <c r="EW13" i="55"/>
  <c r="EV13" i="55"/>
  <c r="EY13" i="55" s="1"/>
  <c r="FB13" i="55" s="1"/>
  <c r="ES13" i="55"/>
  <c r="ER13" i="55"/>
  <c r="EQ13" i="55"/>
  <c r="EP13" i="55"/>
  <c r="EO13" i="55"/>
  <c r="EN13" i="55"/>
  <c r="EM13" i="55"/>
  <c r="EL13" i="55"/>
  <c r="EK13" i="55"/>
  <c r="EJ13" i="55"/>
  <c r="EI13" i="55"/>
  <c r="EH13" i="55"/>
  <c r="EG13" i="55"/>
  <c r="EF13" i="55"/>
  <c r="EE13" i="55"/>
  <c r="ED13" i="55"/>
  <c r="EC13" i="55"/>
  <c r="EB13" i="55"/>
  <c r="EA13" i="55"/>
  <c r="DZ13" i="55"/>
  <c r="DY13" i="55"/>
  <c r="DX13" i="55"/>
  <c r="DW13" i="55"/>
  <c r="DV13" i="55"/>
  <c r="DU13" i="55"/>
  <c r="DT13" i="55"/>
  <c r="DS13" i="55"/>
  <c r="DR13" i="55"/>
  <c r="DQ13" i="55"/>
  <c r="DP13" i="55"/>
  <c r="DO13" i="55"/>
  <c r="DN13" i="55"/>
  <c r="DM13" i="55"/>
  <c r="DL13" i="55"/>
  <c r="DK13" i="55"/>
  <c r="DJ13" i="55"/>
  <c r="DI13" i="55"/>
  <c r="DH13" i="55"/>
  <c r="DG13" i="55"/>
  <c r="DF13" i="55"/>
  <c r="DE13" i="55"/>
  <c r="DD13" i="55"/>
  <c r="ET13" i="55" s="1"/>
  <c r="DB13" i="55"/>
  <c r="DA13" i="55"/>
  <c r="CZ13" i="55"/>
  <c r="CY13" i="55"/>
  <c r="CX13" i="55"/>
  <c r="CW13" i="55"/>
  <c r="CV13" i="55"/>
  <c r="CU13" i="55"/>
  <c r="CT13" i="55"/>
  <c r="CS13" i="55"/>
  <c r="CR13" i="55"/>
  <c r="CQ13" i="55"/>
  <c r="CP13" i="55"/>
  <c r="CO13" i="55"/>
  <c r="CN13" i="55"/>
  <c r="CM13" i="55"/>
  <c r="CL13" i="55"/>
  <c r="CK13" i="55"/>
  <c r="CJ13" i="55"/>
  <c r="CI13" i="55"/>
  <c r="CH13" i="55"/>
  <c r="CG13" i="55"/>
  <c r="CF13" i="55"/>
  <c r="CE13" i="55"/>
  <c r="CD13" i="55"/>
  <c r="CC13" i="55"/>
  <c r="CB13" i="55"/>
  <c r="CA13" i="55"/>
  <c r="BZ13" i="55"/>
  <c r="BY13" i="55"/>
  <c r="BX13" i="55"/>
  <c r="BW13" i="55"/>
  <c r="BV13" i="55"/>
  <c r="BU13" i="55"/>
  <c r="BT13" i="55"/>
  <c r="BS13" i="55"/>
  <c r="BR13" i="55"/>
  <c r="BQ13" i="55"/>
  <c r="BP13" i="55"/>
  <c r="BO13" i="55"/>
  <c r="BN13" i="55"/>
  <c r="BM13" i="55"/>
  <c r="DC13" i="55" s="1"/>
  <c r="BK13" i="55"/>
  <c r="BJ13" i="55"/>
  <c r="BI13" i="55"/>
  <c r="BH13" i="55"/>
  <c r="BG13" i="55"/>
  <c r="BF13" i="55"/>
  <c r="BE13" i="55"/>
  <c r="BD13" i="55"/>
  <c r="BC13" i="55"/>
  <c r="BB13" i="55"/>
  <c r="BA13" i="55"/>
  <c r="AZ13" i="55"/>
  <c r="AY13" i="55"/>
  <c r="AX13" i="55"/>
  <c r="AW13" i="55"/>
  <c r="AV13" i="55"/>
  <c r="AU13" i="55"/>
  <c r="AT13" i="55"/>
  <c r="AS13" i="55"/>
  <c r="AR13" i="55"/>
  <c r="AQ13" i="55"/>
  <c r="AP13" i="55"/>
  <c r="BL13" i="55" s="1"/>
  <c r="AN13" i="55"/>
  <c r="AM13" i="55"/>
  <c r="AL13" i="55"/>
  <c r="AK13" i="55"/>
  <c r="AJ13" i="55"/>
  <c r="AI13" i="55"/>
  <c r="AH13" i="55"/>
  <c r="AG13" i="55"/>
  <c r="AF13" i="55"/>
  <c r="AE13" i="55"/>
  <c r="AD13" i="55"/>
  <c r="AC13" i="55"/>
  <c r="AB13" i="55"/>
  <c r="AA13" i="55"/>
  <c r="Z13" i="55"/>
  <c r="Y13" i="55"/>
  <c r="X13" i="55"/>
  <c r="W13" i="55"/>
  <c r="V13" i="55"/>
  <c r="U13" i="55"/>
  <c r="T13" i="55"/>
  <c r="S13" i="55"/>
  <c r="AO13" i="55" s="1"/>
  <c r="P13" i="55"/>
  <c r="IS12" i="55"/>
  <c r="IR12" i="55"/>
  <c r="IQ12" i="55"/>
  <c r="IP12" i="55"/>
  <c r="IO12" i="55"/>
  <c r="IN12" i="55"/>
  <c r="IM12" i="55"/>
  <c r="IL12" i="55"/>
  <c r="IK12" i="55"/>
  <c r="IJ12" i="55"/>
  <c r="II12" i="55"/>
  <c r="IH12" i="55"/>
  <c r="IG12" i="55"/>
  <c r="IF12" i="55"/>
  <c r="IE12" i="55"/>
  <c r="ID12" i="55"/>
  <c r="IC12" i="55"/>
  <c r="IB12" i="55"/>
  <c r="IA12" i="55"/>
  <c r="HZ12" i="55"/>
  <c r="HY12" i="55"/>
  <c r="HX12" i="55"/>
  <c r="IT12" i="55" s="1"/>
  <c r="HV12" i="55"/>
  <c r="HU12" i="55"/>
  <c r="HT12" i="55"/>
  <c r="HS12" i="55"/>
  <c r="HR12" i="55"/>
  <c r="HQ12" i="55"/>
  <c r="HP12" i="55"/>
  <c r="HO12" i="55"/>
  <c r="HN12" i="55"/>
  <c r="HM12" i="55"/>
  <c r="HL12" i="55"/>
  <c r="HK12" i="55"/>
  <c r="HJ12" i="55"/>
  <c r="HI12" i="55"/>
  <c r="HH12" i="55"/>
  <c r="HG12" i="55"/>
  <c r="HF12" i="55"/>
  <c r="HE12" i="55"/>
  <c r="HD12" i="55"/>
  <c r="HC12" i="55"/>
  <c r="HB12" i="55"/>
  <c r="HA12" i="55"/>
  <c r="HW12" i="55" s="1"/>
  <c r="GY12" i="55"/>
  <c r="GX12" i="55"/>
  <c r="GW12" i="55"/>
  <c r="GV12" i="55"/>
  <c r="GU12" i="55"/>
  <c r="GT12" i="55"/>
  <c r="GS12" i="55"/>
  <c r="GR12" i="55"/>
  <c r="GQ12" i="55"/>
  <c r="GP12" i="55"/>
  <c r="GO12" i="55"/>
  <c r="GN12" i="55"/>
  <c r="GM12" i="55"/>
  <c r="GL12" i="55"/>
  <c r="GK12" i="55"/>
  <c r="GJ12" i="55"/>
  <c r="GI12" i="55"/>
  <c r="GH12" i="55"/>
  <c r="GG12" i="55"/>
  <c r="GF12" i="55"/>
  <c r="GE12" i="55"/>
  <c r="GD12" i="55"/>
  <c r="GZ12" i="55" s="1"/>
  <c r="GB12" i="55"/>
  <c r="GA12" i="55"/>
  <c r="FZ12" i="55"/>
  <c r="FY12" i="55"/>
  <c r="FX12" i="55"/>
  <c r="FW12" i="55"/>
  <c r="FV12" i="55"/>
  <c r="FU12" i="55"/>
  <c r="FT12" i="55"/>
  <c r="FS12" i="55"/>
  <c r="FR12" i="55"/>
  <c r="FQ12" i="55"/>
  <c r="FP12" i="55"/>
  <c r="FO12" i="55"/>
  <c r="FN12" i="55"/>
  <c r="FM12" i="55"/>
  <c r="FL12" i="55"/>
  <c r="FK12" i="55"/>
  <c r="FJ12" i="55"/>
  <c r="FI12" i="55"/>
  <c r="FH12" i="55"/>
  <c r="FG12" i="55"/>
  <c r="GC12" i="55" s="1"/>
  <c r="EW12" i="55"/>
  <c r="EV12" i="55"/>
  <c r="EY12" i="55" s="1"/>
  <c r="FB12" i="55" s="1"/>
  <c r="ES12" i="55"/>
  <c r="ER12" i="55"/>
  <c r="EQ12" i="55"/>
  <c r="EP12" i="55"/>
  <c r="EO12" i="55"/>
  <c r="EN12" i="55"/>
  <c r="EM12" i="55"/>
  <c r="EL12" i="55"/>
  <c r="EK12" i="55"/>
  <c r="EJ12" i="55"/>
  <c r="EI12" i="55"/>
  <c r="EH12" i="55"/>
  <c r="EG12" i="55"/>
  <c r="EF12" i="55"/>
  <c r="EE12" i="55"/>
  <c r="ED12" i="55"/>
  <c r="EC12" i="55"/>
  <c r="EB12" i="55"/>
  <c r="EA12" i="55"/>
  <c r="DZ12" i="55"/>
  <c r="DY12" i="55"/>
  <c r="DX12" i="55"/>
  <c r="DW12" i="55"/>
  <c r="DV12" i="55"/>
  <c r="DU12" i="55"/>
  <c r="DT12" i="55"/>
  <c r="DS12" i="55"/>
  <c r="DR12" i="55"/>
  <c r="DQ12" i="55"/>
  <c r="DP12" i="55"/>
  <c r="DO12" i="55"/>
  <c r="DN12" i="55"/>
  <c r="DM12" i="55"/>
  <c r="DL12" i="55"/>
  <c r="DK12" i="55"/>
  <c r="DJ12" i="55"/>
  <c r="DI12" i="55"/>
  <c r="DH12" i="55"/>
  <c r="DG12" i="55"/>
  <c r="DF12" i="55"/>
  <c r="DE12" i="55"/>
  <c r="DD12" i="55"/>
  <c r="ET12" i="55" s="1"/>
  <c r="DB12" i="55"/>
  <c r="DA12" i="55"/>
  <c r="CZ12" i="55"/>
  <c r="CY12" i="55"/>
  <c r="CX12" i="55"/>
  <c r="CW12" i="55"/>
  <c r="CV12" i="55"/>
  <c r="CU12" i="55"/>
  <c r="CT12" i="55"/>
  <c r="CS12" i="55"/>
  <c r="CR12" i="55"/>
  <c r="CQ12" i="55"/>
  <c r="CP12" i="55"/>
  <c r="CO12" i="55"/>
  <c r="CN12" i="55"/>
  <c r="CM12" i="55"/>
  <c r="CL12" i="55"/>
  <c r="CK12" i="55"/>
  <c r="CJ12" i="55"/>
  <c r="CI12" i="55"/>
  <c r="CH12" i="55"/>
  <c r="CG12" i="55"/>
  <c r="CF12" i="55"/>
  <c r="CE12" i="55"/>
  <c r="CD12" i="55"/>
  <c r="CC12" i="55"/>
  <c r="CB12" i="55"/>
  <c r="CA12" i="55"/>
  <c r="BZ12" i="55"/>
  <c r="BY12" i="55"/>
  <c r="BX12" i="55"/>
  <c r="BW12" i="55"/>
  <c r="BV12" i="55"/>
  <c r="BU12" i="55"/>
  <c r="BT12" i="55"/>
  <c r="BS12" i="55"/>
  <c r="BR12" i="55"/>
  <c r="BQ12" i="55"/>
  <c r="BP12" i="55"/>
  <c r="BO12" i="55"/>
  <c r="BN12" i="55"/>
  <c r="BM12" i="55"/>
  <c r="DC12" i="55" s="1"/>
  <c r="BK12" i="55"/>
  <c r="BJ12" i="55"/>
  <c r="BI12" i="55"/>
  <c r="BH12" i="55"/>
  <c r="BG12" i="55"/>
  <c r="BF12" i="55"/>
  <c r="BE12" i="55"/>
  <c r="BD12" i="55"/>
  <c r="BC12" i="55"/>
  <c r="BB12" i="55"/>
  <c r="BA12" i="55"/>
  <c r="AZ12" i="55"/>
  <c r="AY12" i="55"/>
  <c r="AX12" i="55"/>
  <c r="AW12" i="55"/>
  <c r="AV12" i="55"/>
  <c r="AU12" i="55"/>
  <c r="AT12" i="55"/>
  <c r="AS12" i="55"/>
  <c r="AR12" i="55"/>
  <c r="AQ12" i="55"/>
  <c r="AP12" i="55"/>
  <c r="BL12" i="55" s="1"/>
  <c r="AN12" i="55"/>
  <c r="AM12" i="55"/>
  <c r="AL12" i="55"/>
  <c r="AK12" i="55"/>
  <c r="AJ12" i="55"/>
  <c r="AI12" i="55"/>
  <c r="AH12" i="55"/>
  <c r="AG12" i="55"/>
  <c r="AF12" i="55"/>
  <c r="AE12" i="55"/>
  <c r="AD12" i="55"/>
  <c r="AC12" i="55"/>
  <c r="AB12" i="55"/>
  <c r="AA12" i="55"/>
  <c r="Z12" i="55"/>
  <c r="Y12" i="55"/>
  <c r="X12" i="55"/>
  <c r="W12" i="55"/>
  <c r="V12" i="55"/>
  <c r="U12" i="55"/>
  <c r="T12" i="55"/>
  <c r="S12" i="55"/>
  <c r="AO12" i="55" s="1"/>
  <c r="P12" i="55"/>
  <c r="IS11" i="55"/>
  <c r="IR11" i="55"/>
  <c r="IQ11" i="55"/>
  <c r="IP11" i="55"/>
  <c r="IO11" i="55"/>
  <c r="IN11" i="55"/>
  <c r="IM11" i="55"/>
  <c r="IL11" i="55"/>
  <c r="IK11" i="55"/>
  <c r="IJ11" i="55"/>
  <c r="II11" i="55"/>
  <c r="IH11" i="55"/>
  <c r="IG11" i="55"/>
  <c r="IF11" i="55"/>
  <c r="IE11" i="55"/>
  <c r="ID11" i="55"/>
  <c r="IC11" i="55"/>
  <c r="IB11" i="55"/>
  <c r="IA11" i="55"/>
  <c r="HZ11" i="55"/>
  <c r="HY11" i="55"/>
  <c r="HX11" i="55"/>
  <c r="IT11" i="55" s="1"/>
  <c r="HV11" i="55"/>
  <c r="HU11" i="55"/>
  <c r="HT11" i="55"/>
  <c r="HS11" i="55"/>
  <c r="HR11" i="55"/>
  <c r="HQ11" i="55"/>
  <c r="HP11" i="55"/>
  <c r="HO11" i="55"/>
  <c r="HN11" i="55"/>
  <c r="HM11" i="55"/>
  <c r="HL11" i="55"/>
  <c r="HK11" i="55"/>
  <c r="HJ11" i="55"/>
  <c r="HI11" i="55"/>
  <c r="HH11" i="55"/>
  <c r="HG11" i="55"/>
  <c r="HF11" i="55"/>
  <c r="HE11" i="55"/>
  <c r="HD11" i="55"/>
  <c r="HC11" i="55"/>
  <c r="HB11" i="55"/>
  <c r="HA11" i="55"/>
  <c r="HW11" i="55" s="1"/>
  <c r="GY11" i="55"/>
  <c r="GX11" i="55"/>
  <c r="GW11" i="55"/>
  <c r="GV11" i="55"/>
  <c r="GU11" i="55"/>
  <c r="GT11" i="55"/>
  <c r="GS11" i="55"/>
  <c r="GR11" i="55"/>
  <c r="GQ11" i="55"/>
  <c r="GP11" i="55"/>
  <c r="GO11" i="55"/>
  <c r="GN11" i="55"/>
  <c r="GM11" i="55"/>
  <c r="GL11" i="55"/>
  <c r="GK11" i="55"/>
  <c r="GJ11" i="55"/>
  <c r="GI11" i="55"/>
  <c r="GH11" i="55"/>
  <c r="GG11" i="55"/>
  <c r="GF11" i="55"/>
  <c r="GE11" i="55"/>
  <c r="GD11" i="55"/>
  <c r="GZ11" i="55" s="1"/>
  <c r="GB11" i="55"/>
  <c r="GA11" i="55"/>
  <c r="FZ11" i="55"/>
  <c r="FY11" i="55"/>
  <c r="FX11" i="55"/>
  <c r="FW11" i="55"/>
  <c r="FV11" i="55"/>
  <c r="FU11" i="55"/>
  <c r="FT11" i="55"/>
  <c r="FS11" i="55"/>
  <c r="FR11" i="55"/>
  <c r="FQ11" i="55"/>
  <c r="FP11" i="55"/>
  <c r="FO11" i="55"/>
  <c r="FN11" i="55"/>
  <c r="FM11" i="55"/>
  <c r="FL11" i="55"/>
  <c r="FK11" i="55"/>
  <c r="FJ11" i="55"/>
  <c r="FI11" i="55"/>
  <c r="FH11" i="55"/>
  <c r="FG11" i="55"/>
  <c r="GC11" i="55" s="1"/>
  <c r="EW11" i="55"/>
  <c r="EV11" i="55"/>
  <c r="EY11" i="55" s="1"/>
  <c r="FB11" i="55" s="1"/>
  <c r="ES11" i="55"/>
  <c r="ER11" i="55"/>
  <c r="EQ11" i="55"/>
  <c r="EP11" i="55"/>
  <c r="EO11" i="55"/>
  <c r="EN11" i="55"/>
  <c r="EM11" i="55"/>
  <c r="EL11" i="55"/>
  <c r="EK11" i="55"/>
  <c r="EJ11" i="55"/>
  <c r="EI11" i="55"/>
  <c r="EH11" i="55"/>
  <c r="EG11" i="55"/>
  <c r="EF11" i="55"/>
  <c r="EE11" i="55"/>
  <c r="ED11" i="55"/>
  <c r="EC11" i="55"/>
  <c r="EB11" i="55"/>
  <c r="EA11" i="55"/>
  <c r="DZ11" i="55"/>
  <c r="DY11" i="55"/>
  <c r="DX11" i="55"/>
  <c r="DW11" i="55"/>
  <c r="DV11" i="55"/>
  <c r="DU11" i="55"/>
  <c r="DT11" i="55"/>
  <c r="DS11" i="55"/>
  <c r="DR11" i="55"/>
  <c r="DQ11" i="55"/>
  <c r="DP11" i="55"/>
  <c r="DO11" i="55"/>
  <c r="DN11" i="55"/>
  <c r="DM11" i="55"/>
  <c r="DL11" i="55"/>
  <c r="DK11" i="55"/>
  <c r="DJ11" i="55"/>
  <c r="DI11" i="55"/>
  <c r="DH11" i="55"/>
  <c r="DG11" i="55"/>
  <c r="DF11" i="55"/>
  <c r="DE11" i="55"/>
  <c r="DD11" i="55"/>
  <c r="ET11" i="55" s="1"/>
  <c r="DB11" i="55"/>
  <c r="DA11" i="55"/>
  <c r="CZ11" i="55"/>
  <c r="CY11" i="55"/>
  <c r="CX11" i="55"/>
  <c r="CW11" i="55"/>
  <c r="CV11" i="55"/>
  <c r="CU11" i="55"/>
  <c r="CT11" i="55"/>
  <c r="CS11" i="55"/>
  <c r="CR11" i="55"/>
  <c r="CQ11" i="55"/>
  <c r="CP11" i="55"/>
  <c r="CO11" i="55"/>
  <c r="CN11" i="55"/>
  <c r="CM11" i="55"/>
  <c r="CL11" i="55"/>
  <c r="CK11" i="55"/>
  <c r="CJ11" i="55"/>
  <c r="CI11" i="55"/>
  <c r="CH11" i="55"/>
  <c r="CG11" i="55"/>
  <c r="CF11" i="55"/>
  <c r="CE11" i="55"/>
  <c r="CD11" i="55"/>
  <c r="CC11" i="55"/>
  <c r="CB11" i="55"/>
  <c r="CA11" i="55"/>
  <c r="BZ11" i="55"/>
  <c r="BY11" i="55"/>
  <c r="BX11" i="55"/>
  <c r="BW11" i="55"/>
  <c r="BV11" i="55"/>
  <c r="BU11" i="55"/>
  <c r="BT11" i="55"/>
  <c r="BS11" i="55"/>
  <c r="BR11" i="55"/>
  <c r="BQ11" i="55"/>
  <c r="BP11" i="55"/>
  <c r="BO11" i="55"/>
  <c r="BN11" i="55"/>
  <c r="BM11" i="55"/>
  <c r="DC11" i="55" s="1"/>
  <c r="BK11" i="55"/>
  <c r="BJ11" i="55"/>
  <c r="BI11" i="55"/>
  <c r="BH11" i="55"/>
  <c r="BG11" i="55"/>
  <c r="BF11" i="55"/>
  <c r="BE11" i="55"/>
  <c r="BD11" i="55"/>
  <c r="BC11" i="55"/>
  <c r="BB11" i="55"/>
  <c r="BA11" i="55"/>
  <c r="AZ11" i="55"/>
  <c r="AY11" i="55"/>
  <c r="AX11" i="55"/>
  <c r="AW11" i="55"/>
  <c r="AV11" i="55"/>
  <c r="AU11" i="55"/>
  <c r="AT11" i="55"/>
  <c r="AS11" i="55"/>
  <c r="AR11" i="55"/>
  <c r="AQ11" i="55"/>
  <c r="AP11" i="55"/>
  <c r="BL11" i="55" s="1"/>
  <c r="AN11" i="55"/>
  <c r="AM11" i="55"/>
  <c r="AL11" i="55"/>
  <c r="AK11" i="55"/>
  <c r="AJ11" i="55"/>
  <c r="AI11" i="55"/>
  <c r="AH11" i="55"/>
  <c r="AG11" i="55"/>
  <c r="AF11" i="55"/>
  <c r="AE11" i="55"/>
  <c r="AD11" i="55"/>
  <c r="AC11" i="55"/>
  <c r="AB11" i="55"/>
  <c r="AA11" i="55"/>
  <c r="Z11" i="55"/>
  <c r="Y11" i="55"/>
  <c r="X11" i="55"/>
  <c r="W11" i="55"/>
  <c r="V11" i="55"/>
  <c r="U11" i="55"/>
  <c r="T11" i="55"/>
  <c r="S11" i="55"/>
  <c r="AO11" i="55" s="1"/>
  <c r="P11" i="55"/>
  <c r="EY15" i="61" l="1"/>
  <c r="EX15" i="61"/>
  <c r="EZ18" i="60"/>
  <c r="EZ24" i="60"/>
  <c r="EZ17" i="60"/>
  <c r="EZ19" i="55"/>
  <c r="EZ16" i="55"/>
  <c r="EZ18" i="55"/>
  <c r="FA21" i="60"/>
  <c r="FA25" i="60"/>
  <c r="EZ25" i="60"/>
  <c r="FA24" i="60"/>
  <c r="EZ21" i="60"/>
  <c r="EY13" i="61"/>
  <c r="EY14" i="61"/>
  <c r="EY16" i="61"/>
  <c r="FA16" i="55"/>
  <c r="FA17" i="55"/>
  <c r="FA18" i="55"/>
  <c r="FA19" i="55"/>
  <c r="EZ11" i="55"/>
  <c r="EZ12" i="55"/>
  <c r="EZ13" i="55"/>
  <c r="EZ20" i="60"/>
  <c r="EY10" i="61"/>
  <c r="FA10" i="60"/>
  <c r="FA17" i="60"/>
  <c r="FA18" i="60"/>
  <c r="FA19" i="60"/>
  <c r="FA20" i="60"/>
  <c r="FA11" i="55"/>
  <c r="FA13" i="55"/>
  <c r="FA12" i="55"/>
  <c r="T10" i="55" l="1"/>
  <c r="IS10" i="55"/>
  <c r="IR10" i="55"/>
  <c r="IQ10" i="55"/>
  <c r="IP10" i="55"/>
  <c r="IO10" i="55"/>
  <c r="IN10" i="55"/>
  <c r="IM10" i="55"/>
  <c r="IL10" i="55"/>
  <c r="IK10" i="55"/>
  <c r="IJ10" i="55"/>
  <c r="II10" i="55"/>
  <c r="IH10" i="55"/>
  <c r="IG10" i="55"/>
  <c r="IF10" i="55"/>
  <c r="IE10" i="55"/>
  <c r="ID10" i="55"/>
  <c r="IC10" i="55"/>
  <c r="IB10" i="55"/>
  <c r="IA10" i="55"/>
  <c r="HZ10" i="55"/>
  <c r="HY10" i="55"/>
  <c r="HX10" i="55"/>
  <c r="HV10" i="55"/>
  <c r="HU10" i="55"/>
  <c r="HT10" i="55"/>
  <c r="HS10" i="55"/>
  <c r="HR10" i="55"/>
  <c r="HQ10" i="55"/>
  <c r="HP10" i="55"/>
  <c r="HO10" i="55"/>
  <c r="HN10" i="55"/>
  <c r="HM10" i="55"/>
  <c r="HL10" i="55"/>
  <c r="HK10" i="55"/>
  <c r="HJ10" i="55"/>
  <c r="HI10" i="55"/>
  <c r="HH10" i="55"/>
  <c r="HG10" i="55"/>
  <c r="HF10" i="55"/>
  <c r="HE10" i="55"/>
  <c r="HD10" i="55"/>
  <c r="HC10" i="55"/>
  <c r="HB10" i="55"/>
  <c r="HA10" i="55"/>
  <c r="GY10" i="55"/>
  <c r="GX10" i="55"/>
  <c r="GW10" i="55"/>
  <c r="GV10" i="55"/>
  <c r="GU10" i="55"/>
  <c r="GT10" i="55"/>
  <c r="GS10" i="55"/>
  <c r="GR10" i="55"/>
  <c r="GQ10" i="55"/>
  <c r="GP10" i="55"/>
  <c r="GO10" i="55"/>
  <c r="GN10" i="55"/>
  <c r="GM10" i="55"/>
  <c r="GL10" i="55"/>
  <c r="GK10" i="55"/>
  <c r="GJ10" i="55"/>
  <c r="GI10" i="55"/>
  <c r="GH10" i="55"/>
  <c r="GG10" i="55"/>
  <c r="GF10" i="55"/>
  <c r="GE10" i="55"/>
  <c r="GD10" i="55"/>
  <c r="GB10" i="55"/>
  <c r="GA10" i="55"/>
  <c r="FZ10" i="55"/>
  <c r="FY10" i="55"/>
  <c r="FX10" i="55"/>
  <c r="FW10" i="55"/>
  <c r="FV10" i="55"/>
  <c r="FU10" i="55"/>
  <c r="FT10" i="55"/>
  <c r="FS10" i="55"/>
  <c r="FR10" i="55"/>
  <c r="FQ10" i="55"/>
  <c r="FP10" i="55"/>
  <c r="FO10" i="55"/>
  <c r="FN10" i="55"/>
  <c r="FM10" i="55"/>
  <c r="FL10" i="55"/>
  <c r="FK10" i="55"/>
  <c r="FJ10" i="55"/>
  <c r="FI10" i="55"/>
  <c r="FH10" i="55"/>
  <c r="FG10" i="55"/>
  <c r="EW10" i="55"/>
  <c r="EV10" i="55"/>
  <c r="ES10" i="55"/>
  <c r="ER10" i="55"/>
  <c r="EQ10" i="55"/>
  <c r="EP10" i="55"/>
  <c r="EO10" i="55"/>
  <c r="EN10" i="55"/>
  <c r="EM10" i="55"/>
  <c r="EL10" i="55"/>
  <c r="EK10" i="55"/>
  <c r="EJ10" i="55"/>
  <c r="EI10" i="55"/>
  <c r="EH10" i="55"/>
  <c r="EG10" i="55"/>
  <c r="EF10" i="55"/>
  <c r="EE10" i="55"/>
  <c r="ED10" i="55"/>
  <c r="EC10" i="55"/>
  <c r="EB10" i="55"/>
  <c r="EA10" i="55"/>
  <c r="DZ10" i="55"/>
  <c r="DY10" i="55"/>
  <c r="DX10" i="55"/>
  <c r="DW10" i="55"/>
  <c r="DV10" i="55"/>
  <c r="DU10" i="55"/>
  <c r="DT10" i="55"/>
  <c r="DS10" i="55"/>
  <c r="DR10" i="55"/>
  <c r="DQ10" i="55"/>
  <c r="DP10" i="55"/>
  <c r="DO10" i="55"/>
  <c r="DN10" i="55"/>
  <c r="DM10" i="55"/>
  <c r="DL10" i="55"/>
  <c r="DK10" i="55"/>
  <c r="DJ10" i="55"/>
  <c r="DI10" i="55"/>
  <c r="DH10" i="55"/>
  <c r="DG10" i="55"/>
  <c r="DF10" i="55"/>
  <c r="DE10" i="55"/>
  <c r="DD10" i="55"/>
  <c r="DB10" i="55"/>
  <c r="DA10" i="55"/>
  <c r="CZ10" i="55"/>
  <c r="CY10" i="55"/>
  <c r="CX10" i="55"/>
  <c r="CW10" i="55"/>
  <c r="CV10" i="55"/>
  <c r="CU10" i="55"/>
  <c r="CT10" i="55"/>
  <c r="CS10" i="55"/>
  <c r="CR10" i="55"/>
  <c r="CQ10" i="55"/>
  <c r="CP10" i="55"/>
  <c r="CO10" i="55"/>
  <c r="CN10" i="55"/>
  <c r="CM10" i="55"/>
  <c r="CL10" i="55"/>
  <c r="CK10" i="55"/>
  <c r="CJ10" i="55"/>
  <c r="CI10" i="55"/>
  <c r="CH10" i="55"/>
  <c r="CG10" i="55"/>
  <c r="CF10" i="55"/>
  <c r="CE10" i="55"/>
  <c r="CD10" i="55"/>
  <c r="CC10" i="55"/>
  <c r="CB10" i="55"/>
  <c r="CA10" i="55"/>
  <c r="BZ10" i="55"/>
  <c r="BY10" i="55"/>
  <c r="BX10" i="55"/>
  <c r="BW10" i="55"/>
  <c r="BV10" i="55"/>
  <c r="BU10" i="55"/>
  <c r="BT10" i="55"/>
  <c r="BS10" i="55"/>
  <c r="BR10" i="55"/>
  <c r="BQ10" i="55"/>
  <c r="BP10" i="55"/>
  <c r="BO10" i="55"/>
  <c r="BN10" i="55"/>
  <c r="BM10" i="55"/>
  <c r="BK10" i="55"/>
  <c r="BJ10" i="55"/>
  <c r="BI10" i="55"/>
  <c r="BH10" i="55"/>
  <c r="BG10" i="55"/>
  <c r="BF10" i="55"/>
  <c r="BE10" i="55"/>
  <c r="BD10" i="55"/>
  <c r="BC10" i="55"/>
  <c r="BB10" i="55"/>
  <c r="BA10" i="55"/>
  <c r="AZ10" i="55"/>
  <c r="AY10" i="55"/>
  <c r="AX10" i="55"/>
  <c r="AW10" i="55"/>
  <c r="AV10" i="55"/>
  <c r="AU10" i="55"/>
  <c r="AT10" i="55"/>
  <c r="AS10" i="55"/>
  <c r="AR10" i="55"/>
  <c r="AQ10" i="55"/>
  <c r="AP10" i="55"/>
  <c r="AN10" i="55"/>
  <c r="AM10" i="55"/>
  <c r="AL10" i="55"/>
  <c r="AK10" i="55"/>
  <c r="AJ10" i="55"/>
  <c r="AI10" i="55"/>
  <c r="AH10" i="55"/>
  <c r="AG10" i="55"/>
  <c r="AF10" i="55"/>
  <c r="AE10" i="55"/>
  <c r="AD10" i="55"/>
  <c r="AC10" i="55"/>
  <c r="AB10" i="55"/>
  <c r="AA10" i="55"/>
  <c r="Z10" i="55"/>
  <c r="Y10" i="55"/>
  <c r="X10" i="55"/>
  <c r="W10" i="55"/>
  <c r="V10" i="55"/>
  <c r="U10" i="55"/>
  <c r="S10" i="55"/>
  <c r="P10" i="55"/>
  <c r="IS20" i="55"/>
  <c r="IR20" i="55"/>
  <c r="IQ20" i="55"/>
  <c r="IP20" i="55"/>
  <c r="IO20" i="55"/>
  <c r="IN20" i="55"/>
  <c r="IM20" i="55"/>
  <c r="IL20" i="55"/>
  <c r="IK20" i="55"/>
  <c r="IJ20" i="55"/>
  <c r="II20" i="55"/>
  <c r="IH20" i="55"/>
  <c r="IG20" i="55"/>
  <c r="IF20" i="55"/>
  <c r="IE20" i="55"/>
  <c r="ID20" i="55"/>
  <c r="IC20" i="55"/>
  <c r="IB20" i="55"/>
  <c r="IA20" i="55"/>
  <c r="HZ20" i="55"/>
  <c r="HY20" i="55"/>
  <c r="HX20" i="55"/>
  <c r="HV20" i="55"/>
  <c r="HU20" i="55"/>
  <c r="HT20" i="55"/>
  <c r="HS20" i="55"/>
  <c r="HR20" i="55"/>
  <c r="HQ20" i="55"/>
  <c r="HP20" i="55"/>
  <c r="HO20" i="55"/>
  <c r="HN20" i="55"/>
  <c r="HM20" i="55"/>
  <c r="HL20" i="55"/>
  <c r="HK20" i="55"/>
  <c r="HJ20" i="55"/>
  <c r="HI20" i="55"/>
  <c r="HH20" i="55"/>
  <c r="HG20" i="55"/>
  <c r="HF20" i="55"/>
  <c r="HE20" i="55"/>
  <c r="HD20" i="55"/>
  <c r="HC20" i="55"/>
  <c r="HB20" i="55"/>
  <c r="HA20" i="55"/>
  <c r="GY20" i="55"/>
  <c r="GX20" i="55"/>
  <c r="GW20" i="55"/>
  <c r="GV20" i="55"/>
  <c r="GU20" i="55"/>
  <c r="GT20" i="55"/>
  <c r="GS20" i="55"/>
  <c r="GR20" i="55"/>
  <c r="GQ20" i="55"/>
  <c r="GP20" i="55"/>
  <c r="GO20" i="55"/>
  <c r="GN20" i="55"/>
  <c r="GM20" i="55"/>
  <c r="GL20" i="55"/>
  <c r="GK20" i="55"/>
  <c r="GJ20" i="55"/>
  <c r="GI20" i="55"/>
  <c r="GH20" i="55"/>
  <c r="GG20" i="55"/>
  <c r="GF20" i="55"/>
  <c r="GE20" i="55"/>
  <c r="GD20" i="55"/>
  <c r="GB20" i="55"/>
  <c r="GA20" i="55"/>
  <c r="FZ20" i="55"/>
  <c r="FY20" i="55"/>
  <c r="FX20" i="55"/>
  <c r="FW20" i="55"/>
  <c r="FV20" i="55"/>
  <c r="FU20" i="55"/>
  <c r="FT20" i="55"/>
  <c r="FS20" i="55"/>
  <c r="FR20" i="55"/>
  <c r="FQ20" i="55"/>
  <c r="FP20" i="55"/>
  <c r="FO20" i="55"/>
  <c r="FN20" i="55"/>
  <c r="FM20" i="55"/>
  <c r="FL20" i="55"/>
  <c r="FK20" i="55"/>
  <c r="FJ20" i="55"/>
  <c r="FI20" i="55"/>
  <c r="FH20" i="55"/>
  <c r="FG20" i="55"/>
  <c r="EW20" i="55"/>
  <c r="EV20" i="55"/>
  <c r="ES20" i="55"/>
  <c r="ER20" i="55"/>
  <c r="EQ20" i="55"/>
  <c r="EP20" i="55"/>
  <c r="EO20" i="55"/>
  <c r="EN20" i="55"/>
  <c r="EM20" i="55"/>
  <c r="EL20" i="55"/>
  <c r="EK20" i="55"/>
  <c r="EJ20" i="55"/>
  <c r="EI20" i="55"/>
  <c r="EH20" i="55"/>
  <c r="EG20" i="55"/>
  <c r="EF20" i="55"/>
  <c r="EE20" i="55"/>
  <c r="ED20" i="55"/>
  <c r="EC20" i="55"/>
  <c r="EB20" i="55"/>
  <c r="EA20" i="55"/>
  <c r="DZ20" i="55"/>
  <c r="DY20" i="55"/>
  <c r="DX20" i="55"/>
  <c r="DW20" i="55"/>
  <c r="DV20" i="55"/>
  <c r="DU20" i="55"/>
  <c r="DT20" i="55"/>
  <c r="DS20" i="55"/>
  <c r="DR20" i="55"/>
  <c r="DQ20" i="55"/>
  <c r="DP20" i="55"/>
  <c r="DO20" i="55"/>
  <c r="DN20" i="55"/>
  <c r="DM20" i="55"/>
  <c r="DL20" i="55"/>
  <c r="DK20" i="55"/>
  <c r="DJ20" i="55"/>
  <c r="DI20" i="55"/>
  <c r="DH20" i="55"/>
  <c r="DG20" i="55"/>
  <c r="DF20" i="55"/>
  <c r="DE20" i="55"/>
  <c r="DD20" i="55"/>
  <c r="DB20" i="55"/>
  <c r="DA20" i="55"/>
  <c r="CZ20" i="55"/>
  <c r="CY20" i="55"/>
  <c r="CX20" i="55"/>
  <c r="CW20" i="55"/>
  <c r="CV20" i="55"/>
  <c r="CU20" i="55"/>
  <c r="CT20" i="55"/>
  <c r="CS20" i="55"/>
  <c r="CR20" i="55"/>
  <c r="CQ20" i="55"/>
  <c r="CP20" i="55"/>
  <c r="CO20" i="55"/>
  <c r="CN20" i="55"/>
  <c r="CM20" i="55"/>
  <c r="CL20" i="55"/>
  <c r="CK20" i="55"/>
  <c r="CJ20" i="55"/>
  <c r="CI20" i="55"/>
  <c r="CH20" i="55"/>
  <c r="CG20" i="55"/>
  <c r="CF20" i="55"/>
  <c r="CE20" i="55"/>
  <c r="CD20" i="55"/>
  <c r="CC20" i="55"/>
  <c r="CB20" i="55"/>
  <c r="CA20" i="55"/>
  <c r="BZ20" i="55"/>
  <c r="BY20" i="55"/>
  <c r="BX20" i="55"/>
  <c r="BW20" i="55"/>
  <c r="BV20" i="55"/>
  <c r="BU20" i="55"/>
  <c r="BT20" i="55"/>
  <c r="BS20" i="55"/>
  <c r="BR20" i="55"/>
  <c r="BQ20" i="55"/>
  <c r="BP20" i="55"/>
  <c r="BO20" i="55"/>
  <c r="BN20" i="55"/>
  <c r="BM20" i="55"/>
  <c r="BK20" i="55"/>
  <c r="BJ20" i="55"/>
  <c r="BI20" i="55"/>
  <c r="BH20" i="55"/>
  <c r="BG20" i="55"/>
  <c r="BF20" i="55"/>
  <c r="BE20" i="55"/>
  <c r="BD20" i="55"/>
  <c r="BC20" i="55"/>
  <c r="BB20" i="55"/>
  <c r="BA20" i="55"/>
  <c r="AZ20" i="55"/>
  <c r="AY20" i="55"/>
  <c r="AX20" i="55"/>
  <c r="AW20" i="55"/>
  <c r="AV20" i="55"/>
  <c r="AU20" i="55"/>
  <c r="AT20" i="55"/>
  <c r="AS20" i="55"/>
  <c r="AR20" i="55"/>
  <c r="AQ20" i="55"/>
  <c r="AP20" i="55"/>
  <c r="AN20" i="55"/>
  <c r="AM20" i="55"/>
  <c r="AL20" i="55"/>
  <c r="AK20" i="55"/>
  <c r="AJ20" i="55"/>
  <c r="AI20" i="55"/>
  <c r="AH20" i="55"/>
  <c r="AG20" i="55"/>
  <c r="AF20" i="55"/>
  <c r="AE20" i="55"/>
  <c r="AD20" i="55"/>
  <c r="AC20" i="55"/>
  <c r="AB20" i="55"/>
  <c r="AA20" i="55"/>
  <c r="Z20" i="55"/>
  <c r="Y20" i="55"/>
  <c r="X20" i="55"/>
  <c r="W20" i="55"/>
  <c r="V20" i="55"/>
  <c r="U20" i="55"/>
  <c r="T20" i="55"/>
  <c r="S20" i="55"/>
  <c r="P20" i="55"/>
  <c r="IS15" i="55"/>
  <c r="IR15" i="55"/>
  <c r="IQ15" i="55"/>
  <c r="IP15" i="55"/>
  <c r="IO15" i="55"/>
  <c r="IN15" i="55"/>
  <c r="IM15" i="55"/>
  <c r="IL15" i="55"/>
  <c r="IK15" i="55"/>
  <c r="IJ15" i="55"/>
  <c r="II15" i="55"/>
  <c r="IH15" i="55"/>
  <c r="IG15" i="55"/>
  <c r="IF15" i="55"/>
  <c r="IE15" i="55"/>
  <c r="ID15" i="55"/>
  <c r="IC15" i="55"/>
  <c r="IB15" i="55"/>
  <c r="IA15" i="55"/>
  <c r="HZ15" i="55"/>
  <c r="HY15" i="55"/>
  <c r="HX15" i="55"/>
  <c r="IT15" i="55" s="1"/>
  <c r="HV15" i="55"/>
  <c r="HU15" i="55"/>
  <c r="HT15" i="55"/>
  <c r="HS15" i="55"/>
  <c r="HR15" i="55"/>
  <c r="HQ15" i="55"/>
  <c r="HP15" i="55"/>
  <c r="HO15" i="55"/>
  <c r="HN15" i="55"/>
  <c r="HM15" i="55"/>
  <c r="HL15" i="55"/>
  <c r="HK15" i="55"/>
  <c r="HJ15" i="55"/>
  <c r="HI15" i="55"/>
  <c r="HH15" i="55"/>
  <c r="HG15" i="55"/>
  <c r="HF15" i="55"/>
  <c r="HE15" i="55"/>
  <c r="HD15" i="55"/>
  <c r="HC15" i="55"/>
  <c r="HB15" i="55"/>
  <c r="HA15" i="55"/>
  <c r="GY15" i="55"/>
  <c r="GX15" i="55"/>
  <c r="GW15" i="55"/>
  <c r="GV15" i="55"/>
  <c r="GU15" i="55"/>
  <c r="GT15" i="55"/>
  <c r="GS15" i="55"/>
  <c r="GR15" i="55"/>
  <c r="GQ15" i="55"/>
  <c r="GP15" i="55"/>
  <c r="GO15" i="55"/>
  <c r="GN15" i="55"/>
  <c r="GM15" i="55"/>
  <c r="GL15" i="55"/>
  <c r="GK15" i="55"/>
  <c r="GJ15" i="55"/>
  <c r="GI15" i="55"/>
  <c r="GH15" i="55"/>
  <c r="GG15" i="55"/>
  <c r="GF15" i="55"/>
  <c r="GE15" i="55"/>
  <c r="GD15" i="55"/>
  <c r="GB15" i="55"/>
  <c r="GA15" i="55"/>
  <c r="FZ15" i="55"/>
  <c r="FY15" i="55"/>
  <c r="FX15" i="55"/>
  <c r="FW15" i="55"/>
  <c r="FV15" i="55"/>
  <c r="FU15" i="55"/>
  <c r="FT15" i="55"/>
  <c r="FS15" i="55"/>
  <c r="FR15" i="55"/>
  <c r="FQ15" i="55"/>
  <c r="FP15" i="55"/>
  <c r="FO15" i="55"/>
  <c r="FN15" i="55"/>
  <c r="FM15" i="55"/>
  <c r="FL15" i="55"/>
  <c r="FK15" i="55"/>
  <c r="FJ15" i="55"/>
  <c r="FI15" i="55"/>
  <c r="FH15" i="55"/>
  <c r="FG15" i="55"/>
  <c r="EW15" i="55"/>
  <c r="EV15" i="55"/>
  <c r="EY15" i="55" s="1"/>
  <c r="FB15" i="55" s="1"/>
  <c r="ES15" i="55"/>
  <c r="ER15" i="55"/>
  <c r="EQ15" i="55"/>
  <c r="EP15" i="55"/>
  <c r="EO15" i="55"/>
  <c r="EN15" i="55"/>
  <c r="EM15" i="55"/>
  <c r="EL15" i="55"/>
  <c r="EK15" i="55"/>
  <c r="EJ15" i="55"/>
  <c r="EI15" i="55"/>
  <c r="EH15" i="55"/>
  <c r="EG15" i="55"/>
  <c r="EF15" i="55"/>
  <c r="EE15" i="55"/>
  <c r="ED15" i="55"/>
  <c r="EC15" i="55"/>
  <c r="EB15" i="55"/>
  <c r="EA15" i="55"/>
  <c r="DZ15" i="55"/>
  <c r="DY15" i="55"/>
  <c r="DX15" i="55"/>
  <c r="DW15" i="55"/>
  <c r="DV15" i="55"/>
  <c r="DU15" i="55"/>
  <c r="DT15" i="55"/>
  <c r="DS15" i="55"/>
  <c r="DR15" i="55"/>
  <c r="DQ15" i="55"/>
  <c r="DP15" i="55"/>
  <c r="DO15" i="55"/>
  <c r="DN15" i="55"/>
  <c r="DM15" i="55"/>
  <c r="DL15" i="55"/>
  <c r="DK15" i="55"/>
  <c r="DJ15" i="55"/>
  <c r="DI15" i="55"/>
  <c r="DH15" i="55"/>
  <c r="DG15" i="55"/>
  <c r="DF15" i="55"/>
  <c r="DE15" i="55"/>
  <c r="DD15" i="55"/>
  <c r="DB15" i="55"/>
  <c r="DA15" i="55"/>
  <c r="CZ15" i="55"/>
  <c r="CY15" i="55"/>
  <c r="CX15" i="55"/>
  <c r="CW15" i="55"/>
  <c r="CV15" i="55"/>
  <c r="CU15" i="55"/>
  <c r="CT15" i="55"/>
  <c r="CS15" i="55"/>
  <c r="CR15" i="55"/>
  <c r="CQ15" i="55"/>
  <c r="CP15" i="55"/>
  <c r="CO15" i="55"/>
  <c r="CN15" i="55"/>
  <c r="CM15" i="55"/>
  <c r="CL15" i="55"/>
  <c r="CK15" i="55"/>
  <c r="CJ15" i="55"/>
  <c r="CI15" i="55"/>
  <c r="CH15" i="55"/>
  <c r="CG15" i="55"/>
  <c r="CF15" i="55"/>
  <c r="CE15" i="55"/>
  <c r="CD15" i="55"/>
  <c r="CC15" i="55"/>
  <c r="CB15" i="55"/>
  <c r="CA15" i="55"/>
  <c r="BZ15" i="55"/>
  <c r="BY15" i="55"/>
  <c r="BX15" i="55"/>
  <c r="BW15" i="55"/>
  <c r="BV15" i="55"/>
  <c r="BU15" i="55"/>
  <c r="BT15" i="55"/>
  <c r="BS15" i="55"/>
  <c r="BR15" i="55"/>
  <c r="BQ15" i="55"/>
  <c r="BP15" i="55"/>
  <c r="BO15" i="55"/>
  <c r="BN15" i="55"/>
  <c r="BM15" i="55"/>
  <c r="DC15" i="55" s="1"/>
  <c r="BK15" i="55"/>
  <c r="BJ15" i="55"/>
  <c r="BI15" i="55"/>
  <c r="BH15" i="55"/>
  <c r="BG15" i="55"/>
  <c r="BF15" i="55"/>
  <c r="BE15" i="55"/>
  <c r="BD15" i="55"/>
  <c r="BC15" i="55"/>
  <c r="BB15" i="55"/>
  <c r="BA15" i="55"/>
  <c r="AZ15" i="55"/>
  <c r="AY15" i="55"/>
  <c r="AX15" i="55"/>
  <c r="AW15" i="55"/>
  <c r="AV15" i="55"/>
  <c r="AU15" i="55"/>
  <c r="AT15" i="55"/>
  <c r="AS15" i="55"/>
  <c r="AR15" i="55"/>
  <c r="AQ15" i="55"/>
  <c r="AP15" i="55"/>
  <c r="AN15" i="55"/>
  <c r="AM15" i="55"/>
  <c r="AL15" i="55"/>
  <c r="AK15" i="55"/>
  <c r="AJ15" i="55"/>
  <c r="AI15" i="55"/>
  <c r="AH15" i="55"/>
  <c r="AG15" i="55"/>
  <c r="AF15" i="55"/>
  <c r="AE15" i="55"/>
  <c r="AD15" i="55"/>
  <c r="AC15" i="55"/>
  <c r="AB15" i="55"/>
  <c r="AA15" i="55"/>
  <c r="Z15" i="55"/>
  <c r="Y15" i="55"/>
  <c r="X15" i="55"/>
  <c r="W15" i="55"/>
  <c r="V15" i="55"/>
  <c r="U15" i="55"/>
  <c r="T15" i="55"/>
  <c r="S15" i="55"/>
  <c r="AO15" i="55" s="1"/>
  <c r="P15" i="55"/>
  <c r="IS14" i="55"/>
  <c r="IR14" i="55"/>
  <c r="IQ14" i="55"/>
  <c r="IP14" i="55"/>
  <c r="IO14" i="55"/>
  <c r="IN14" i="55"/>
  <c r="IM14" i="55"/>
  <c r="IL14" i="55"/>
  <c r="IK14" i="55"/>
  <c r="IJ14" i="55"/>
  <c r="II14" i="55"/>
  <c r="IH14" i="55"/>
  <c r="IG14" i="55"/>
  <c r="IF14" i="55"/>
  <c r="IE14" i="55"/>
  <c r="ID14" i="55"/>
  <c r="IC14" i="55"/>
  <c r="IB14" i="55"/>
  <c r="IA14" i="55"/>
  <c r="HZ14" i="55"/>
  <c r="HY14" i="55"/>
  <c r="HX14" i="55"/>
  <c r="HV14" i="55"/>
  <c r="HU14" i="55"/>
  <c r="HT14" i="55"/>
  <c r="HS14" i="55"/>
  <c r="HR14" i="55"/>
  <c r="HQ14" i="55"/>
  <c r="HP14" i="55"/>
  <c r="HO14" i="55"/>
  <c r="HN14" i="55"/>
  <c r="HM14" i="55"/>
  <c r="HL14" i="55"/>
  <c r="HK14" i="55"/>
  <c r="HJ14" i="55"/>
  <c r="HI14" i="55"/>
  <c r="HH14" i="55"/>
  <c r="HG14" i="55"/>
  <c r="HF14" i="55"/>
  <c r="HE14" i="55"/>
  <c r="HD14" i="55"/>
  <c r="HC14" i="55"/>
  <c r="HB14" i="55"/>
  <c r="HA14" i="55"/>
  <c r="GY14" i="55"/>
  <c r="GX14" i="55"/>
  <c r="GW14" i="55"/>
  <c r="GV14" i="55"/>
  <c r="GU14" i="55"/>
  <c r="GT14" i="55"/>
  <c r="GS14" i="55"/>
  <c r="GR14" i="55"/>
  <c r="GQ14" i="55"/>
  <c r="GP14" i="55"/>
  <c r="GO14" i="55"/>
  <c r="GN14" i="55"/>
  <c r="GM14" i="55"/>
  <c r="GL14" i="55"/>
  <c r="GK14" i="55"/>
  <c r="GJ14" i="55"/>
  <c r="GI14" i="55"/>
  <c r="GH14" i="55"/>
  <c r="GG14" i="55"/>
  <c r="GF14" i="55"/>
  <c r="GE14" i="55"/>
  <c r="GD14" i="55"/>
  <c r="GB14" i="55"/>
  <c r="GA14" i="55"/>
  <c r="FZ14" i="55"/>
  <c r="FY14" i="55"/>
  <c r="FX14" i="55"/>
  <c r="FW14" i="55"/>
  <c r="FV14" i="55"/>
  <c r="FU14" i="55"/>
  <c r="FT14" i="55"/>
  <c r="FS14" i="55"/>
  <c r="FR14" i="55"/>
  <c r="FQ14" i="55"/>
  <c r="FP14" i="55"/>
  <c r="FO14" i="55"/>
  <c r="FN14" i="55"/>
  <c r="FM14" i="55"/>
  <c r="FL14" i="55"/>
  <c r="FK14" i="55"/>
  <c r="FJ14" i="55"/>
  <c r="FI14" i="55"/>
  <c r="FH14" i="55"/>
  <c r="FG14" i="55"/>
  <c r="EW14" i="55"/>
  <c r="EV14" i="55"/>
  <c r="EY14" i="55" s="1"/>
  <c r="FB14" i="55" s="1"/>
  <c r="ES14" i="55"/>
  <c r="ER14" i="55"/>
  <c r="EQ14" i="55"/>
  <c r="EP14" i="55"/>
  <c r="EO14" i="55"/>
  <c r="EN14" i="55"/>
  <c r="EM14" i="55"/>
  <c r="EL14" i="55"/>
  <c r="EK14" i="55"/>
  <c r="EJ14" i="55"/>
  <c r="EI14" i="55"/>
  <c r="EH14" i="55"/>
  <c r="EG14" i="55"/>
  <c r="EF14" i="55"/>
  <c r="EE14" i="55"/>
  <c r="ED14" i="55"/>
  <c r="EC14" i="55"/>
  <c r="EB14" i="55"/>
  <c r="EA14" i="55"/>
  <c r="DZ14" i="55"/>
  <c r="DY14" i="55"/>
  <c r="DX14" i="55"/>
  <c r="DW14" i="55"/>
  <c r="DV14" i="55"/>
  <c r="DU14" i="55"/>
  <c r="DT14" i="55"/>
  <c r="DS14" i="55"/>
  <c r="DR14" i="55"/>
  <c r="DQ14" i="55"/>
  <c r="DP14" i="55"/>
  <c r="DO14" i="55"/>
  <c r="DN14" i="55"/>
  <c r="DM14" i="55"/>
  <c r="DL14" i="55"/>
  <c r="DK14" i="55"/>
  <c r="DJ14" i="55"/>
  <c r="DI14" i="55"/>
  <c r="DH14" i="55"/>
  <c r="DG14" i="55"/>
  <c r="DF14" i="55"/>
  <c r="DE14" i="55"/>
  <c r="DD14" i="55"/>
  <c r="DB14" i="55"/>
  <c r="DA14" i="55"/>
  <c r="CZ14" i="55"/>
  <c r="CY14" i="55"/>
  <c r="CX14" i="55"/>
  <c r="CW14" i="55"/>
  <c r="CV14" i="55"/>
  <c r="CU14" i="55"/>
  <c r="CT14" i="55"/>
  <c r="CS14" i="55"/>
  <c r="CR14" i="55"/>
  <c r="CQ14" i="55"/>
  <c r="CP14" i="55"/>
  <c r="CO14" i="55"/>
  <c r="CN14" i="55"/>
  <c r="CM14" i="55"/>
  <c r="CL14" i="55"/>
  <c r="CK14" i="55"/>
  <c r="CJ14" i="55"/>
  <c r="CI14" i="55"/>
  <c r="CH14" i="55"/>
  <c r="CG14" i="55"/>
  <c r="CF14" i="55"/>
  <c r="CE14" i="55"/>
  <c r="CD14" i="55"/>
  <c r="CC14" i="55"/>
  <c r="CB14" i="55"/>
  <c r="CA14" i="55"/>
  <c r="BZ14" i="55"/>
  <c r="BY14" i="55"/>
  <c r="BX14" i="55"/>
  <c r="BW14" i="55"/>
  <c r="BV14" i="55"/>
  <c r="BU14" i="55"/>
  <c r="BT14" i="55"/>
  <c r="BS14" i="55"/>
  <c r="BR14" i="55"/>
  <c r="BQ14" i="55"/>
  <c r="BP14" i="55"/>
  <c r="BO14" i="55"/>
  <c r="BN14" i="55"/>
  <c r="BM14" i="55"/>
  <c r="BK14" i="55"/>
  <c r="BJ14" i="55"/>
  <c r="BI14" i="55"/>
  <c r="BH14" i="55"/>
  <c r="BG14" i="55"/>
  <c r="BF14" i="55"/>
  <c r="BE14" i="55"/>
  <c r="BD14" i="55"/>
  <c r="BC14" i="55"/>
  <c r="BB14" i="55"/>
  <c r="BA14" i="55"/>
  <c r="AZ14" i="55"/>
  <c r="AY14" i="55"/>
  <c r="AX14" i="55"/>
  <c r="AW14" i="55"/>
  <c r="AV14" i="55"/>
  <c r="AU14" i="55"/>
  <c r="AT14" i="55"/>
  <c r="AS14" i="55"/>
  <c r="AR14" i="55"/>
  <c r="AQ14" i="55"/>
  <c r="AP14" i="55"/>
  <c r="AN14" i="55"/>
  <c r="AM14" i="55"/>
  <c r="AL14" i="55"/>
  <c r="AK14" i="55"/>
  <c r="AJ14" i="55"/>
  <c r="AI14" i="55"/>
  <c r="AH14" i="55"/>
  <c r="AG14" i="55"/>
  <c r="AF14" i="55"/>
  <c r="AE14" i="55"/>
  <c r="AD14" i="55"/>
  <c r="AC14" i="55"/>
  <c r="AB14" i="55"/>
  <c r="AA14" i="55"/>
  <c r="Z14" i="55"/>
  <c r="Y14" i="55"/>
  <c r="X14" i="55"/>
  <c r="W14" i="55"/>
  <c r="V14" i="55"/>
  <c r="U14" i="55"/>
  <c r="T14" i="55"/>
  <c r="S14" i="55"/>
  <c r="AO14" i="55" s="1"/>
  <c r="P14" i="55"/>
  <c r="IU5" i="55"/>
  <c r="EZ10" i="55"/>
  <c r="AO10" i="55"/>
  <c r="BL10" i="55"/>
  <c r="DC10" i="55"/>
  <c r="ET10" i="55"/>
  <c r="IT10" i="55"/>
  <c r="FA10" i="55"/>
  <c r="GC10" i="55"/>
  <c r="GZ10" i="55"/>
  <c r="HW10" i="55"/>
  <c r="EY10" i="55"/>
  <c r="FB10" i="55" s="1"/>
  <c r="BL14" i="55"/>
  <c r="DC14" i="55"/>
  <c r="ET14" i="55"/>
  <c r="GC14" i="55"/>
  <c r="GZ14" i="55"/>
  <c r="HW14" i="55"/>
  <c r="IT14" i="55"/>
  <c r="AO20" i="55"/>
  <c r="BL20" i="55"/>
  <c r="DC20" i="55"/>
  <c r="ET20" i="55"/>
  <c r="EY20" i="55"/>
  <c r="FB20" i="55" s="1"/>
  <c r="GC20" i="55"/>
  <c r="GZ20" i="55"/>
  <c r="HW20" i="55"/>
  <c r="IT20" i="55"/>
  <c r="BL15" i="55"/>
  <c r="ET15" i="55"/>
  <c r="GC15" i="55"/>
  <c r="GZ15" i="55"/>
  <c r="HW15" i="55"/>
  <c r="FA14" i="55"/>
  <c r="EZ14" i="55"/>
  <c r="FA15" i="55"/>
  <c r="EZ15" i="55"/>
  <c r="FA20" i="55"/>
  <c r="EZ20" i="55"/>
</calcChain>
</file>

<file path=xl/sharedStrings.xml><?xml version="1.0" encoding="utf-8"?>
<sst xmlns="http://schemas.openxmlformats.org/spreadsheetml/2006/main" count="1198" uniqueCount="178">
  <si>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</si>
  <si>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</si>
  <si>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</si>
  <si>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</si>
  <si>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</si>
  <si>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</si>
  <si>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</si>
  <si>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</si>
  <si>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</si>
  <si>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</si>
  <si>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</si>
  <si>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</si>
  <si>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</si>
  <si>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</si>
  <si>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</si>
  <si>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</si>
  <si>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</si>
  <si>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</si>
  <si>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</si>
  <si>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лич. очки</t>
  </si>
  <si>
    <t>Город (край, район, область)</t>
  </si>
  <si>
    <t>Команда</t>
  </si>
  <si>
    <t>Сумма очков              в личном зачете</t>
  </si>
  <si>
    <t>кмс</t>
  </si>
  <si>
    <t>I</t>
  </si>
  <si>
    <t>Главный секретарь соревнований</t>
  </si>
  <si>
    <t>Разряд</t>
  </si>
  <si>
    <t>мс</t>
  </si>
  <si>
    <t>Главный судья соревнований</t>
  </si>
  <si>
    <t>Марка снегохода</t>
  </si>
  <si>
    <t>LYNX</t>
  </si>
  <si>
    <t>г. Новый Уренгой, Ямало-Ненецкий АО</t>
  </si>
  <si>
    <t>СТК "Факел"</t>
  </si>
  <si>
    <t>1-й заезд</t>
  </si>
  <si>
    <t>2-й заезд</t>
  </si>
  <si>
    <t>ПРОТОКОЛ ЛИЧНОГО ЗАЧЕТА</t>
  </si>
  <si>
    <t>Фамилия</t>
  </si>
  <si>
    <t>б/р</t>
  </si>
  <si>
    <t>Фамилия, Имя</t>
  </si>
  <si>
    <t>Хоменко Валерий</t>
  </si>
  <si>
    <t>Смолин Евгений</t>
  </si>
  <si>
    <t>Романенко Сергей</t>
  </si>
  <si>
    <t>Богомолов Никита</t>
  </si>
  <si>
    <t>ARCTIC CAT</t>
  </si>
  <si>
    <t>Карпман Яков</t>
  </si>
  <si>
    <t>СТК "Атлант"</t>
  </si>
  <si>
    <t>Пехтерев Артем</t>
  </si>
  <si>
    <t>3-й заезд</t>
  </si>
  <si>
    <t>г. Ярославль</t>
  </si>
  <si>
    <t>СТК "Ямбург"</t>
  </si>
  <si>
    <t xml:space="preserve">Класс "ВЗРОСЛЫЕ". </t>
  </si>
  <si>
    <t xml:space="preserve">Класс "ЮНИОРЫ". </t>
  </si>
  <si>
    <t>Класс "Спорт".</t>
  </si>
  <si>
    <t>Рязанцев Денис</t>
  </si>
  <si>
    <t>Знайдюк Александр</t>
  </si>
  <si>
    <t>Садрисламов Денис</t>
  </si>
  <si>
    <t>Скляров Дмитрий</t>
  </si>
  <si>
    <t>Попов Алексей</t>
  </si>
  <si>
    <t>Санин Константин</t>
  </si>
  <si>
    <t>Колегов Михаил</t>
  </si>
  <si>
    <t>Довбуш Евгений</t>
  </si>
  <si>
    <t>Хункаев Булат</t>
  </si>
  <si>
    <t>Колибаба Богдан</t>
  </si>
  <si>
    <t>Лавров Кирилл</t>
  </si>
  <si>
    <t>Чернега Максим</t>
  </si>
  <si>
    <t>II</t>
  </si>
  <si>
    <t>г. Тюмень</t>
  </si>
  <si>
    <t>змс</t>
  </si>
  <si>
    <t>г. Уфа, Республика Башкортостан</t>
  </si>
  <si>
    <t>ЦТВС "Имени Г. Кадырова"</t>
  </si>
  <si>
    <t>Мартюченко Евгений</t>
  </si>
  <si>
    <t>Красников Николай</t>
  </si>
  <si>
    <t>РЕЙТИНГОВЫЕ ОЧКИ Коэф. 0,8</t>
  </si>
  <si>
    <t>РЕЙТИНГОВЫЕ ОЧКИ Коэф. 1</t>
  </si>
  <si>
    <t>РЕЙТИНГОВЫЕ ОЧКИ Коэф. 0,5</t>
  </si>
  <si>
    <t>Свиридок Максим</t>
  </si>
  <si>
    <t>"Сборная команда Тюменской области"</t>
  </si>
  <si>
    <t>судья Всероссийской категории:                                                                                                              А. Б. Стеблинский (г. Тюмень; лицензия МФР А 144)</t>
  </si>
  <si>
    <t>г. Надым, Ямало-Ненецкий АО</t>
  </si>
  <si>
    <t>СТК "Форсаж"</t>
  </si>
  <si>
    <t>Sky-Doo</t>
  </si>
  <si>
    <t>МАУ МЦ "НОРД"</t>
  </si>
  <si>
    <t>KTM</t>
  </si>
  <si>
    <t xml:space="preserve">Класс "ЛЮБИТЕЛИ". </t>
  </si>
  <si>
    <t>г. Муравленко, Ямало-Ненецкий АО</t>
  </si>
  <si>
    <t>лично</t>
  </si>
  <si>
    <t>Arctic - Cat</t>
  </si>
  <si>
    <t>Polaris</t>
  </si>
  <si>
    <t>г. Сургут, Ханты-Мансийский АО-Югра</t>
  </si>
  <si>
    <t>Yam</t>
  </si>
  <si>
    <t>КВАЛИФИКАЦИОННЫЕ ОЧКИ</t>
  </si>
  <si>
    <t>01</t>
  </si>
  <si>
    <t>02</t>
  </si>
  <si>
    <t>03</t>
  </si>
  <si>
    <t>04</t>
  </si>
  <si>
    <t>"Миг"</t>
  </si>
  <si>
    <t>Arctic-Cat</t>
  </si>
  <si>
    <t>Тайга</t>
  </si>
  <si>
    <t xml:space="preserve">Класс "МАЛЬЧИКИ 1". </t>
  </si>
  <si>
    <t xml:space="preserve">Класс "МАЛЬЧИКИ 2". </t>
  </si>
  <si>
    <t>г. Надым, Ямало-Ненецкий</t>
  </si>
  <si>
    <t xml:space="preserve">Класс "МАЛЬЧИКИ 3". </t>
  </si>
  <si>
    <t>-</t>
  </si>
  <si>
    <t>Вобликов Никита</t>
  </si>
  <si>
    <t>Аксаметов Родион</t>
  </si>
  <si>
    <t>Арчибасов Артем</t>
  </si>
  <si>
    <t>Дубовик Степан</t>
  </si>
  <si>
    <t>Насыров Даниэль</t>
  </si>
  <si>
    <t>Бармин Ярослав</t>
  </si>
  <si>
    <t>Русанов Данил</t>
  </si>
  <si>
    <t>Дмитриев Даниил</t>
  </si>
  <si>
    <t>Захаров Александр</t>
  </si>
  <si>
    <t>Синявин Андрей</t>
  </si>
  <si>
    <t>Жовтоног Максим</t>
  </si>
  <si>
    <t>Чернюк Дмитрий</t>
  </si>
  <si>
    <t>Зайцев Максим</t>
  </si>
  <si>
    <t>Хриспенс Кирилл</t>
  </si>
  <si>
    <t>Литвинова Дарина</t>
  </si>
  <si>
    <t>Дубовик Иван</t>
  </si>
  <si>
    <t>Пархоменко Данила</t>
  </si>
  <si>
    <t>Шевяков Никита</t>
  </si>
  <si>
    <t>Гнатюк Егор</t>
  </si>
  <si>
    <t>Кряков Александр</t>
  </si>
  <si>
    <t>Скиданов Лев</t>
  </si>
  <si>
    <t>Дидур Марк</t>
  </si>
  <si>
    <t>Рылеев Максим</t>
  </si>
  <si>
    <t>Артемьев Алексей</t>
  </si>
  <si>
    <t>Белехов Александр</t>
  </si>
  <si>
    <t>Синявин Александр</t>
  </si>
  <si>
    <t>Прокопченко Евгений</t>
  </si>
  <si>
    <t>Дмитриев Виталий</t>
  </si>
  <si>
    <t>Куклин Вадим</t>
  </si>
  <si>
    <t xml:space="preserve"> </t>
  </si>
  <si>
    <t>Дубовик Дмитрий</t>
  </si>
  <si>
    <t xml:space="preserve">РЕЙТИНГОВЫЕ ОЧКИ Коэф. 0,5 </t>
  </si>
  <si>
    <t xml:space="preserve">Чемпионат России по кроссу на снегоходах 2017 года - IV-й этап.                                                             </t>
  </si>
  <si>
    <t>г. Новый Уренгой, Ямало-Ненецкий АО.                                                                                                                                                                                                                         31 марта - 02 апреля 2017 года.</t>
  </si>
  <si>
    <t>г. Новый Уренгой, Ямало-Ненецкий АО.                                                                                                                                                                                                       31 марта - 02 апреля 2017 года.</t>
  </si>
  <si>
    <t xml:space="preserve"> Первенство России по кроссу на снегоходах 2017 года - IV-й этап.                                                            </t>
  </si>
  <si>
    <t xml:space="preserve"> Чемпионат МФР по кроссу на снегоходах 2017 года - IV-й этап.   </t>
  </si>
  <si>
    <t>г. Новый Уренгой, Ямало-Ненецкий АО.                                                                                                                                                  31 марта - 02 апреля 2017 года.</t>
  </si>
  <si>
    <t>SKY-DOO</t>
  </si>
  <si>
    <t xml:space="preserve">Чемпионат МФР по кроссу на снегоходах 2017 года - IV-й этап.                                                             </t>
  </si>
  <si>
    <t>г. Новый Уренгой, Ямало-Ненецкий АО.                                                                                                                                                                                                              31 марта - 02 апреля 2017 года.</t>
  </si>
  <si>
    <t xml:space="preserve">Показательные выступления в рамках Кубка ЯНАО по кроссу на снегоходах 2017 года - III-й этап.                                                             </t>
  </si>
  <si>
    <t>Журавлев Иван</t>
  </si>
  <si>
    <t>Марков Матвей</t>
  </si>
  <si>
    <t>Сергеев Владислав</t>
  </si>
  <si>
    <t>г. Новый Уренгой, Ямало-Ненецкий АО.                                                                                                                                                                            31 марта - 02 апреля 2017 года.</t>
  </si>
  <si>
    <t>СУММА ОЧКОВ</t>
  </si>
  <si>
    <t>г. Новый Уренгой, Ямало-Ненецкий АО.                                                                                                                                                                                                 31 марта - 02 апреля 2017 года.</t>
  </si>
  <si>
    <t>Колегов Матвей</t>
  </si>
  <si>
    <t>Воробьев Александр</t>
  </si>
  <si>
    <t>Каленчин Дмитрий</t>
  </si>
  <si>
    <t>Синявин Роман</t>
  </si>
  <si>
    <t>Меркурьев Алексей</t>
  </si>
  <si>
    <t>н/с</t>
  </si>
  <si>
    <t>Пилюгин Антон</t>
  </si>
  <si>
    <t>Садрисламов Данил</t>
  </si>
  <si>
    <t>Перфильев Сергей</t>
  </si>
  <si>
    <t>Вишняков Илья</t>
  </si>
  <si>
    <t>Зиангиров Адам</t>
  </si>
  <si>
    <t>Шимолин Владислав</t>
  </si>
  <si>
    <t>Караченцев Владимир</t>
  </si>
  <si>
    <t>Сахаров Григорий</t>
  </si>
  <si>
    <t>Степура Владислав</t>
  </si>
  <si>
    <t>Жовтоног Эдуард</t>
  </si>
  <si>
    <t>Григорьев Евгений</t>
  </si>
  <si>
    <t xml:space="preserve">Кубок ЯНАО по кроссу на снегоходах 2017 года - III-й этап.                                                             </t>
  </si>
  <si>
    <t xml:space="preserve"> Кубок ЯНАО по кроссу на снегоходах 2017 года - III-й этап.                                                            </t>
  </si>
  <si>
    <t xml:space="preserve"> Кубок ЯНАО по кроссу на снегоходах 2017 года - III-й этап.   </t>
  </si>
  <si>
    <t xml:space="preserve">  </t>
  </si>
  <si>
    <t>РЕЙТИНГОВЫЕ ОЧКИ Коэф. 0,4</t>
  </si>
  <si>
    <t>РЕЙТИНГОВЫЕ ОЧКИ Коэф. 0,3</t>
  </si>
  <si>
    <t>РЕЙТИНГОВЫЕ ОЧКИ Коэф. 0,2</t>
  </si>
  <si>
    <t xml:space="preserve">РЕЙТИНГОВЫЕ ОЧКИ Коэф. 0,2 </t>
  </si>
  <si>
    <t xml:space="preserve">РЕЙТИНГОВЫЕ ОЧКИ Коэф. 0,1 </t>
  </si>
  <si>
    <t>судья Всероссийской категории:                                                                                              А. Ю. Иванов (г. Москва/лицензия МФР А 105; FIM 11245)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</si>
</sst>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2"/>
      <name val="Arial"/>
      <family val="2"/>
      <charset val="204"/>
    </font>
    <font>
      <sz val="10"/>
      <color theme="1" tint="0.499984740745262"/>
      <name val="Cambria"/>
      <family val="1"/>
      <charset val="204"/>
    </font>
    <font>
      <b/>
      <sz val="11"/>
      <color theme="3" tint="-0.24994659260841701"/>
      <name val="Cambria"/>
      <family val="1"/>
      <charset val="204"/>
    </font>
    <font>
      <sz val="16"/>
      <color theme="3" tint="-0.24994659260841701"/>
      <name val="Cambria"/>
      <family val="1"/>
      <charset val="204"/>
    </font>
    <font>
      <sz val="10"/>
      <color theme="3" tint="-0.24994659260841701"/>
      <name val="Cambria"/>
      <family val="1"/>
      <charset val="204"/>
    </font>
    <font>
      <b/>
      <u/>
      <sz val="11"/>
      <color theme="3" tint="-0.24994659260841701"/>
      <name val="Cambria"/>
      <family val="1"/>
      <charset val="204"/>
    </font>
    <font>
      <sz val="11"/>
      <color theme="3" tint="-0.24994659260841701"/>
      <name val="Cambria"/>
      <family val="1"/>
      <charset val="204"/>
    </font>
    <font>
      <b/>
      <sz val="10"/>
      <color theme="3" tint="-0.24994659260841701"/>
      <name val="Cambria"/>
      <family val="1"/>
      <charset val="204"/>
    </font>
    <font>
      <b/>
      <i/>
      <sz val="12"/>
      <color theme="3" tint="-0.24994659260841701"/>
      <name val="Cambria"/>
      <family val="1"/>
      <charset val="204"/>
    </font>
    <font>
      <b/>
      <sz val="12"/>
      <color theme="3" tint="-0.24994659260841701"/>
      <name val="Cambria"/>
      <family val="1"/>
      <charset val="204"/>
    </font>
    <font>
      <sz val="12"/>
      <color theme="3" tint="-0.24994659260841701"/>
      <name val="Cambria"/>
      <family val="1"/>
      <charset val="204"/>
    </font>
    <font>
      <sz val="10"/>
      <name val="Cambria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8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i/>
      <sz val="35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3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0" borderId="0" xfId="0" applyFont="1" applyBorder="1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Protection="1">
      <protection locked="0" hidden="1"/>
    </xf>
    <xf numFmtId="0" fontId="5" fillId="0" borderId="0" xfId="0" applyFont="1" applyBorder="1" applyAlignment="1" applyProtection="1">
      <alignment horizontal="left"/>
      <protection locked="0" hidden="1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 hidden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4" fillId="3" borderId="0" xfId="0" applyFont="1" applyFill="1" applyBorder="1" applyProtection="1">
      <protection locked="0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2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wrapText="1"/>
      <protection locked="0"/>
    </xf>
    <xf numFmtId="0" fontId="14" fillId="3" borderId="0" xfId="0" applyFont="1" applyFill="1" applyBorder="1" applyProtection="1">
      <protection locked="0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left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4" borderId="27" xfId="0" applyFont="1" applyFill="1" applyBorder="1" applyAlignment="1" applyProtection="1">
      <alignment horizontal="center" vertical="center"/>
      <protection locked="0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28" xfId="0" applyFont="1" applyFill="1" applyBorder="1" applyAlignment="1" applyProtection="1">
      <alignment horizontal="center" vertical="center"/>
      <protection locked="0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/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17" fillId="3" borderId="35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 applyProtection="1">
      <alignment horizontal="left" vertical="center" wrapText="1"/>
      <protection locked="0"/>
    </xf>
    <xf numFmtId="0" fontId="17" fillId="3" borderId="24" xfId="0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 applyProtection="1">
      <alignment horizontal="left" vertical="center" wrapText="1"/>
      <protection locked="0"/>
    </xf>
    <xf numFmtId="0" fontId="17" fillId="3" borderId="42" xfId="0" applyFont="1" applyFill="1" applyBorder="1" applyAlignment="1" applyProtection="1">
      <alignment horizontal="center" vertical="center" wrapText="1"/>
      <protection locked="0"/>
    </xf>
    <xf numFmtId="0" fontId="17" fillId="3" borderId="25" xfId="0" applyFont="1" applyFill="1" applyBorder="1" applyAlignment="1" applyProtection="1">
      <alignment horizontal="center" vertical="center" wrapText="1"/>
      <protection locked="0"/>
    </xf>
    <xf numFmtId="0" fontId="17" fillId="3" borderId="4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center" vertical="center" wrapText="1"/>
      <protection locked="0"/>
    </xf>
    <xf numFmtId="0" fontId="17" fillId="3" borderId="12" xfId="0" applyFont="1" applyFill="1" applyBorder="1" applyAlignment="1" applyProtection="1">
      <alignment horizontal="center" vertical="center" wrapText="1"/>
      <protection locked="0"/>
    </xf>
    <xf numFmtId="0" fontId="17" fillId="4" borderId="28" xfId="0" applyFont="1" applyFill="1" applyBorder="1" applyAlignment="1" applyProtection="1">
      <alignment horizontal="center" vertical="center" wrapText="1"/>
      <protection locked="0"/>
    </xf>
    <xf numFmtId="0" fontId="17" fillId="3" borderId="15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  <protection locked="0"/>
    </xf>
    <xf numFmtId="0" fontId="17" fillId="4" borderId="21" xfId="0" applyFont="1" applyFill="1" applyBorder="1" applyAlignment="1" applyProtection="1">
      <alignment horizontal="center" vertical="center"/>
      <protection locked="0"/>
    </xf>
    <xf numFmtId="0" fontId="17" fillId="4" borderId="22" xfId="0" applyFont="1" applyFill="1" applyBorder="1" applyAlignment="1" applyProtection="1">
      <alignment horizontal="center" vertical="center"/>
      <protection locked="0"/>
    </xf>
    <xf numFmtId="0" fontId="17" fillId="3" borderId="32" xfId="0" applyFont="1" applyFill="1" applyBorder="1" applyAlignment="1" applyProtection="1">
      <alignment horizontal="center" vertical="center" wrapText="1"/>
      <protection locked="0"/>
    </xf>
    <xf numFmtId="0" fontId="17" fillId="3" borderId="38" xfId="0" applyFont="1" applyFill="1" applyBorder="1" applyAlignment="1" applyProtection="1">
      <alignment horizontal="center" vertical="center" wrapText="1"/>
      <protection locked="0"/>
    </xf>
    <xf numFmtId="0" fontId="17" fillId="4" borderId="27" xfId="0" applyFont="1" applyFill="1" applyBorder="1" applyAlignment="1" applyProtection="1">
      <alignment horizontal="center" vertical="center" wrapText="1"/>
      <protection locked="0"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 applyProtection="1">
      <alignment horizontal="center" vertical="center" wrapText="1"/>
      <protection locked="0"/>
    </xf>
    <xf numFmtId="0" fontId="17" fillId="3" borderId="16" xfId="0" applyFont="1" applyFill="1" applyBorder="1" applyAlignment="1" applyProtection="1">
      <alignment horizontal="center" vertical="center" wrapText="1"/>
      <protection locked="0"/>
    </xf>
    <xf numFmtId="0" fontId="17" fillId="3" borderId="39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/>
    </xf>
    <xf numFmtId="0" fontId="17" fillId="4" borderId="2" xfId="0" applyFont="1" applyFill="1" applyBorder="1" applyAlignment="1" applyProtection="1">
      <alignment horizontal="left" vertical="center"/>
      <protection locked="0"/>
    </xf>
    <xf numFmtId="0" fontId="17" fillId="4" borderId="3" xfId="0" applyFont="1" applyFill="1" applyBorder="1" applyAlignment="1" applyProtection="1">
      <alignment horizontal="left" vertical="center"/>
      <protection locked="0"/>
    </xf>
    <xf numFmtId="0" fontId="17" fillId="4" borderId="4" xfId="0" applyFont="1" applyFill="1" applyBorder="1" applyAlignment="1" applyProtection="1">
      <alignment horizontal="left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0" fontId="17" fillId="5" borderId="21" xfId="0" applyFont="1" applyFill="1" applyBorder="1" applyAlignment="1" applyProtection="1">
      <alignment horizontal="center" vertical="center" wrapText="1"/>
      <protection locked="0"/>
    </xf>
    <xf numFmtId="0" fontId="17" fillId="5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/>
    </xf>
    <xf numFmtId="0" fontId="17" fillId="4" borderId="2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left" vertical="center"/>
      <protection locked="0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 applyProtection="1">
      <alignment horizontal="left" vertical="center"/>
      <protection locked="0"/>
    </xf>
    <xf numFmtId="0" fontId="22" fillId="4" borderId="22" xfId="0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horizontal="left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22" fillId="3" borderId="4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left" vertical="center" wrapText="1"/>
      <protection locked="0"/>
    </xf>
    <xf numFmtId="0" fontId="22" fillId="3" borderId="24" xfId="0" applyFont="1" applyFill="1" applyBorder="1" applyAlignment="1" applyProtection="1">
      <alignment horizontal="center" vertical="center" wrapText="1"/>
      <protection locked="0"/>
    </xf>
    <xf numFmtId="0" fontId="22" fillId="3" borderId="3" xfId="0" applyFont="1" applyFill="1" applyBorder="1" applyAlignment="1" applyProtection="1">
      <alignment horizontal="left" vertical="center" wrapText="1"/>
      <protection locked="0"/>
    </xf>
    <xf numFmtId="0" fontId="22" fillId="3" borderId="42" xfId="0" applyFont="1" applyFill="1" applyBorder="1" applyAlignment="1" applyProtection="1">
      <alignment horizontal="center" vertical="center" wrapText="1"/>
      <protection locked="0"/>
    </xf>
    <xf numFmtId="0" fontId="22" fillId="3" borderId="25" xfId="0" applyFont="1" applyFill="1" applyBorder="1" applyAlignment="1" applyProtection="1">
      <alignment horizontal="center" vertical="center" wrapText="1"/>
      <protection locked="0"/>
    </xf>
    <xf numFmtId="0" fontId="22" fillId="3" borderId="4" xfId="0" applyFont="1" applyFill="1" applyBorder="1" applyAlignment="1" applyProtection="1">
      <alignment horizontal="left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left" vertical="center"/>
      <protection locked="0"/>
    </xf>
    <xf numFmtId="0" fontId="22" fillId="4" borderId="3" xfId="0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left" vertical="center"/>
      <protection locked="0"/>
    </xf>
    <xf numFmtId="0" fontId="22" fillId="4" borderId="4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left" vertical="center"/>
      <protection locked="0"/>
    </xf>
    <xf numFmtId="49" fontId="22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22" fillId="3" borderId="32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 applyProtection="1">
      <alignment horizontal="center" vertical="center"/>
      <protection locked="0"/>
    </xf>
    <xf numFmtId="0" fontId="17" fillId="5" borderId="36" xfId="0" applyFont="1" applyFill="1" applyBorder="1" applyAlignment="1" applyProtection="1">
      <alignment horizontal="center" vertical="center" wrapText="1"/>
      <protection locked="0"/>
    </xf>
    <xf numFmtId="0" fontId="17" fillId="5" borderId="37" xfId="0" applyFont="1" applyFill="1" applyBorder="1" applyAlignment="1" applyProtection="1">
      <alignment horizontal="center" vertical="center" wrapText="1"/>
      <protection locked="0"/>
    </xf>
    <xf numFmtId="0" fontId="17" fillId="5" borderId="50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38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4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4" fillId="3" borderId="36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4" fillId="3" borderId="54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locked="0"/>
    </xf>
    <xf numFmtId="0" fontId="14" fillId="3" borderId="55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 applyProtection="1">
      <alignment horizontal="center" vertical="center" wrapText="1"/>
      <protection locked="0"/>
    </xf>
    <xf numFmtId="0" fontId="13" fillId="4" borderId="34" xfId="0" applyFont="1" applyFill="1" applyBorder="1" applyAlignment="1" applyProtection="1">
      <alignment horizontal="center" vertical="center" wrapText="1"/>
      <protection locked="0"/>
    </xf>
    <xf numFmtId="0" fontId="13" fillId="4" borderId="4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/>
    <xf numFmtId="0" fontId="16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locked="0"/>
    </xf>
    <xf numFmtId="0" fontId="14" fillId="3" borderId="4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47" xfId="0" applyFont="1" applyFill="1" applyBorder="1" applyAlignment="1" applyProtection="1">
      <alignment horizontal="center" vertical="center" wrapText="1"/>
      <protection locked="0"/>
    </xf>
    <xf numFmtId="0" fontId="14" fillId="3" borderId="25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44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0" fontId="14" fillId="3" borderId="48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27" xfId="0" applyFont="1" applyFill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 locked="0"/>
    </xf>
    <xf numFmtId="0" fontId="14" fillId="3" borderId="31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32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 applyProtection="1">
      <alignment horizontal="center" vertical="center" wrapText="1"/>
      <protection locked="0"/>
    </xf>
    <xf numFmtId="0" fontId="13" fillId="3" borderId="52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2FA50"/>
      <color rgb="FFDDFFDD"/>
      <color rgb="FFFFFFCC"/>
      <color rgb="FFCCFF99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4000500</xdr:colOff>
      <xdr:row>23</xdr:row>
      <xdr:rowOff>51028</xdr:rowOff>
    </xdr:from>
    <xdr:to>
      <xdr:col>7</xdr:col>
      <xdr:colOff>2516641</xdr:colOff>
      <xdr:row>24</xdr:row>
      <xdr:rowOff>333376</xdr:rowOff>
    </xdr:to>
    <xdr:pic>
      <xdr:nvPicPr>
        <xdr:cNvPr id="10" name="Рисунок 9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30563" y="13552716"/>
          <a:ext cx="8612641" cy="734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1</xdr:rowOff>
    </xdr:from>
    <xdr:to>
      <xdr:col>1</xdr:col>
      <xdr:colOff>1333500</xdr:colOff>
      <xdr:row>1</xdr:row>
      <xdr:rowOff>357188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1"/>
          <a:ext cx="2524124" cy="20002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190500</xdr:colOff>
      <xdr:row>0</xdr:row>
      <xdr:rowOff>23813</xdr:rowOff>
    </xdr:from>
    <xdr:to>
      <xdr:col>9</xdr:col>
      <xdr:colOff>571499</xdr:colOff>
      <xdr:row>1</xdr:row>
      <xdr:rowOff>119063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>
          <a:off x="3857625" y="23813"/>
          <a:ext cx="20835937" cy="173831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9</xdr:col>
      <xdr:colOff>762000</xdr:colOff>
      <xdr:row>0</xdr:row>
      <xdr:rowOff>166688</xdr:rowOff>
    </xdr:from>
    <xdr:to>
      <xdr:col>14</xdr:col>
      <xdr:colOff>476251</xdr:colOff>
      <xdr:row>0</xdr:row>
      <xdr:rowOff>1457326</xdr:rowOff>
    </xdr:to>
    <xdr:pic>
      <xdr:nvPicPr>
        <xdr:cNvPr id="5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479250" y="166688"/>
          <a:ext cx="3714751" cy="1290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6858001</xdr:colOff>
      <xdr:row>19</xdr:row>
      <xdr:rowOff>276225</xdr:rowOff>
    </xdr:from>
    <xdr:to>
      <xdr:col>7</xdr:col>
      <xdr:colOff>3090863</xdr:colOff>
      <xdr:row>20</xdr:row>
      <xdr:rowOff>366711</xdr:rowOff>
    </xdr:to>
    <xdr:pic>
      <xdr:nvPicPr>
        <xdr:cNvPr id="2" name="Рисунок 9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26576" y="14897100"/>
          <a:ext cx="3090863" cy="5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6858001</xdr:colOff>
      <xdr:row>19</xdr:row>
      <xdr:rowOff>276225</xdr:rowOff>
    </xdr:from>
    <xdr:to>
      <xdr:col>7</xdr:col>
      <xdr:colOff>3090863</xdr:colOff>
      <xdr:row>20</xdr:row>
      <xdr:rowOff>366711</xdr:rowOff>
    </xdr:to>
    <xdr:pic>
      <xdr:nvPicPr>
        <xdr:cNvPr id="3" name="Рисунок 9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26576" y="14897100"/>
          <a:ext cx="3090863" cy="5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6858001</xdr:colOff>
      <xdr:row>26</xdr:row>
      <xdr:rowOff>276225</xdr:rowOff>
    </xdr:from>
    <xdr:to>
      <xdr:col>7</xdr:col>
      <xdr:colOff>3090863</xdr:colOff>
      <xdr:row>27</xdr:row>
      <xdr:rowOff>366711</xdr:rowOff>
    </xdr:to>
    <xdr:pic>
      <xdr:nvPicPr>
        <xdr:cNvPr id="2" name="Рисунок 9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26576" y="13154025"/>
          <a:ext cx="3090863" cy="5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6858001</xdr:colOff>
      <xdr:row>26</xdr:row>
      <xdr:rowOff>276225</xdr:rowOff>
    </xdr:from>
    <xdr:to>
      <xdr:col>7</xdr:col>
      <xdr:colOff>3090863</xdr:colOff>
      <xdr:row>27</xdr:row>
      <xdr:rowOff>366711</xdr:rowOff>
    </xdr:to>
    <xdr:pic>
      <xdr:nvPicPr>
        <xdr:cNvPr id="3" name="Рисунок 9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26576" y="13154025"/>
          <a:ext cx="3090863" cy="5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4000500</xdr:colOff>
      <xdr:row>23</xdr:row>
      <xdr:rowOff>51028</xdr:rowOff>
    </xdr:from>
    <xdr:to>
      <xdr:col>7</xdr:col>
      <xdr:colOff>2516641</xdr:colOff>
      <xdr:row>24</xdr:row>
      <xdr:rowOff>333376</xdr:rowOff>
    </xdr:to>
    <xdr:pic>
      <xdr:nvPicPr>
        <xdr:cNvPr id="2" name="Рисунок 1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83025" y="18586678"/>
          <a:ext cx="8603116" cy="730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1</xdr:rowOff>
    </xdr:from>
    <xdr:to>
      <xdr:col>1</xdr:col>
      <xdr:colOff>1333500</xdr:colOff>
      <xdr:row>1</xdr:row>
      <xdr:rowOff>357188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1"/>
          <a:ext cx="2524124" cy="1995487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190500</xdr:colOff>
      <xdr:row>0</xdr:row>
      <xdr:rowOff>23813</xdr:rowOff>
    </xdr:from>
    <xdr:to>
      <xdr:col>9</xdr:col>
      <xdr:colOff>571499</xdr:colOff>
      <xdr:row>1</xdr:row>
      <xdr:rowOff>119063</xdr:rowOff>
    </xdr:to>
    <xdr:sp macro="" textlink="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3857625" y="23813"/>
          <a:ext cx="23621999" cy="1733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9</xdr:col>
      <xdr:colOff>762000</xdr:colOff>
      <xdr:row>0</xdr:row>
      <xdr:rowOff>166688</xdr:rowOff>
    </xdr:from>
    <xdr:to>
      <xdr:col>14</xdr:col>
      <xdr:colOff>476251</xdr:colOff>
      <xdr:row>0</xdr:row>
      <xdr:rowOff>1457326</xdr:rowOff>
    </xdr:to>
    <xdr:pic>
      <xdr:nvPicPr>
        <xdr:cNvPr id="5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670125" y="166688"/>
          <a:ext cx="4086226" cy="1290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3452813</xdr:colOff>
      <xdr:row>28</xdr:row>
      <xdr:rowOff>265341</xdr:rowOff>
    </xdr:from>
    <xdr:to>
      <xdr:col>6</xdr:col>
      <xdr:colOff>2730954</xdr:colOff>
      <xdr:row>30</xdr:row>
      <xdr:rowOff>95251</xdr:rowOff>
    </xdr:to>
    <xdr:pic>
      <xdr:nvPicPr>
        <xdr:cNvPr id="2" name="Рисунок 1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6" y="17315091"/>
          <a:ext cx="8612641" cy="73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1</xdr:rowOff>
    </xdr:from>
    <xdr:to>
      <xdr:col>1</xdr:col>
      <xdr:colOff>1333500</xdr:colOff>
      <xdr:row>1</xdr:row>
      <xdr:rowOff>357188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1"/>
          <a:ext cx="2524124" cy="199548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381000</xdr:colOff>
      <xdr:row>0</xdr:row>
      <xdr:rowOff>119063</xdr:rowOff>
    </xdr:from>
    <xdr:to>
      <xdr:col>9</xdr:col>
      <xdr:colOff>761999</xdr:colOff>
      <xdr:row>1</xdr:row>
      <xdr:rowOff>214313</xdr:rowOff>
    </xdr:to>
    <xdr:sp macro="" textlink="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4048125" y="119063"/>
          <a:ext cx="20835937" cy="173831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9</xdr:col>
      <xdr:colOff>762000</xdr:colOff>
      <xdr:row>0</xdr:row>
      <xdr:rowOff>166688</xdr:rowOff>
    </xdr:from>
    <xdr:to>
      <xdr:col>14</xdr:col>
      <xdr:colOff>476251</xdr:colOff>
      <xdr:row>0</xdr:row>
      <xdr:rowOff>1457326</xdr:rowOff>
    </xdr:to>
    <xdr:pic>
      <xdr:nvPicPr>
        <xdr:cNvPr id="5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860250" y="166688"/>
          <a:ext cx="3771901" cy="1290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3452813</xdr:colOff>
      <xdr:row>28</xdr:row>
      <xdr:rowOff>265341</xdr:rowOff>
    </xdr:from>
    <xdr:to>
      <xdr:col>6</xdr:col>
      <xdr:colOff>2730954</xdr:colOff>
      <xdr:row>30</xdr:row>
      <xdr:rowOff>95251</xdr:rowOff>
    </xdr:to>
    <xdr:pic>
      <xdr:nvPicPr>
        <xdr:cNvPr id="2" name="Рисунок 1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8588" y="16210191"/>
          <a:ext cx="8612641" cy="72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1</xdr:rowOff>
    </xdr:from>
    <xdr:to>
      <xdr:col>1</xdr:col>
      <xdr:colOff>1333500</xdr:colOff>
      <xdr:row>1</xdr:row>
      <xdr:rowOff>357188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1"/>
          <a:ext cx="2524124" cy="1995487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381000</xdr:colOff>
      <xdr:row>0</xdr:row>
      <xdr:rowOff>119063</xdr:rowOff>
    </xdr:from>
    <xdr:to>
      <xdr:col>9</xdr:col>
      <xdr:colOff>761999</xdr:colOff>
      <xdr:row>1</xdr:row>
      <xdr:rowOff>214313</xdr:rowOff>
    </xdr:to>
    <xdr:sp macro="" textlink="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4048125" y="119063"/>
          <a:ext cx="25460324" cy="1733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9</xdr:col>
      <xdr:colOff>762000</xdr:colOff>
      <xdr:row>0</xdr:row>
      <xdr:rowOff>166688</xdr:rowOff>
    </xdr:from>
    <xdr:to>
      <xdr:col>14</xdr:col>
      <xdr:colOff>476251</xdr:colOff>
      <xdr:row>0</xdr:row>
      <xdr:rowOff>1457326</xdr:rowOff>
    </xdr:to>
    <xdr:pic>
      <xdr:nvPicPr>
        <xdr:cNvPr id="5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08450" y="166688"/>
          <a:ext cx="4057651" cy="1290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357187</xdr:colOff>
      <xdr:row>0</xdr:row>
      <xdr:rowOff>19050</xdr:rowOff>
    </xdr:from>
    <xdr:to>
      <xdr:col>262</xdr:col>
      <xdr:colOff>190500</xdr:colOff>
      <xdr:row>1</xdr:row>
      <xdr:rowOff>785813</xdr:rowOff>
    </xdr:to>
    <xdr:pic>
      <xdr:nvPicPr>
        <xdr:cNvPr id="2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03687" y="19050"/>
          <a:ext cx="2195513" cy="1281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6858001</xdr:colOff>
      <xdr:row>19</xdr:row>
      <xdr:rowOff>276225</xdr:rowOff>
    </xdr:from>
    <xdr:to>
      <xdr:col>6</xdr:col>
      <xdr:colOff>3090864</xdr:colOff>
      <xdr:row>20</xdr:row>
      <xdr:rowOff>366711</xdr:rowOff>
    </xdr:to>
    <xdr:pic>
      <xdr:nvPicPr>
        <xdr:cNvPr id="3" name="Рисунок 9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49826" y="10134600"/>
          <a:ext cx="4462463" cy="538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71438</xdr:colOff>
      <xdr:row>0</xdr:row>
      <xdr:rowOff>0</xdr:rowOff>
    </xdr:from>
    <xdr:to>
      <xdr:col>1</xdr:col>
      <xdr:colOff>1452562</xdr:colOff>
      <xdr:row>2</xdr:row>
      <xdr:rowOff>190500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438" y="0"/>
          <a:ext cx="2533649" cy="1990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642937</xdr:colOff>
      <xdr:row>0</xdr:row>
      <xdr:rowOff>0</xdr:rowOff>
    </xdr:from>
    <xdr:to>
      <xdr:col>8</xdr:col>
      <xdr:colOff>547687</xdr:colOff>
      <xdr:row>1</xdr:row>
      <xdr:rowOff>428625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4833937" y="0"/>
          <a:ext cx="22564725" cy="942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357187</xdr:colOff>
      <xdr:row>0</xdr:row>
      <xdr:rowOff>19050</xdr:rowOff>
    </xdr:from>
    <xdr:to>
      <xdr:col>262</xdr:col>
      <xdr:colOff>190500</xdr:colOff>
      <xdr:row>1</xdr:row>
      <xdr:rowOff>785813</xdr:rowOff>
    </xdr:to>
    <xdr:pic>
      <xdr:nvPicPr>
        <xdr:cNvPr id="2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03687" y="19050"/>
          <a:ext cx="2195513" cy="1281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6858001</xdr:colOff>
      <xdr:row>19</xdr:row>
      <xdr:rowOff>276225</xdr:rowOff>
    </xdr:from>
    <xdr:to>
      <xdr:col>6</xdr:col>
      <xdr:colOff>3090864</xdr:colOff>
      <xdr:row>20</xdr:row>
      <xdr:rowOff>366711</xdr:rowOff>
    </xdr:to>
    <xdr:pic>
      <xdr:nvPicPr>
        <xdr:cNvPr id="3" name="Рисунок 9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49826" y="17202150"/>
          <a:ext cx="4462463" cy="5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71438</xdr:colOff>
      <xdr:row>0</xdr:row>
      <xdr:rowOff>0</xdr:rowOff>
    </xdr:from>
    <xdr:to>
      <xdr:col>1</xdr:col>
      <xdr:colOff>1452562</xdr:colOff>
      <xdr:row>2</xdr:row>
      <xdr:rowOff>190500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1438" y="0"/>
          <a:ext cx="2533649" cy="19907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642937</xdr:colOff>
      <xdr:row>0</xdr:row>
      <xdr:rowOff>0</xdr:rowOff>
    </xdr:from>
    <xdr:to>
      <xdr:col>8</xdr:col>
      <xdr:colOff>547687</xdr:colOff>
      <xdr:row>1</xdr:row>
      <xdr:rowOff>428625</xdr:rowOff>
    </xdr:to>
    <xdr:sp macro="" textlink="">
      <xdr:nvSpPr>
        <xdr:cNvPr id="5" name="WordArt 2"/>
        <xdr:cNvSpPr>
          <a:spLocks noChangeArrowheads="1" noChangeShapeType="1" noTextEdit="1"/>
        </xdr:cNvSpPr>
      </xdr:nvSpPr>
      <xdr:spPr bwMode="auto">
        <a:xfrm>
          <a:off x="4833937" y="0"/>
          <a:ext cx="22564725" cy="942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4000500</xdr:colOff>
      <xdr:row>18</xdr:row>
      <xdr:rowOff>51028</xdr:rowOff>
    </xdr:from>
    <xdr:to>
      <xdr:col>7</xdr:col>
      <xdr:colOff>2516641</xdr:colOff>
      <xdr:row>19</xdr:row>
      <xdr:rowOff>333376</xdr:rowOff>
    </xdr:to>
    <xdr:pic>
      <xdr:nvPicPr>
        <xdr:cNvPr id="2" name="Рисунок 1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16275" y="17681803"/>
          <a:ext cx="8603116" cy="730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1</xdr:rowOff>
    </xdr:from>
    <xdr:to>
      <xdr:col>1</xdr:col>
      <xdr:colOff>1333500</xdr:colOff>
      <xdr:row>1</xdr:row>
      <xdr:rowOff>357188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1"/>
          <a:ext cx="2524124" cy="1995487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190500</xdr:colOff>
      <xdr:row>0</xdr:row>
      <xdr:rowOff>23813</xdr:rowOff>
    </xdr:from>
    <xdr:to>
      <xdr:col>9</xdr:col>
      <xdr:colOff>571499</xdr:colOff>
      <xdr:row>1</xdr:row>
      <xdr:rowOff>119063</xdr:rowOff>
    </xdr:to>
    <xdr:sp macro="" textlink="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3857625" y="23813"/>
          <a:ext cx="22621874" cy="1733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9</xdr:col>
      <xdr:colOff>762000</xdr:colOff>
      <xdr:row>0</xdr:row>
      <xdr:rowOff>166688</xdr:rowOff>
    </xdr:from>
    <xdr:to>
      <xdr:col>12</xdr:col>
      <xdr:colOff>476251</xdr:colOff>
      <xdr:row>0</xdr:row>
      <xdr:rowOff>1457326</xdr:rowOff>
    </xdr:to>
    <xdr:pic>
      <xdr:nvPicPr>
        <xdr:cNvPr id="5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00" y="166688"/>
          <a:ext cx="4086226" cy="1290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4000500</xdr:colOff>
      <xdr:row>18</xdr:row>
      <xdr:rowOff>51028</xdr:rowOff>
    </xdr:from>
    <xdr:to>
      <xdr:col>7</xdr:col>
      <xdr:colOff>2516641</xdr:colOff>
      <xdr:row>19</xdr:row>
      <xdr:rowOff>333376</xdr:rowOff>
    </xdr:to>
    <xdr:pic>
      <xdr:nvPicPr>
        <xdr:cNvPr id="2" name="Рисунок 1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83100" y="13747978"/>
          <a:ext cx="8603116" cy="730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95251</xdr:colOff>
      <xdr:row>0</xdr:row>
      <xdr:rowOff>1</xdr:rowOff>
    </xdr:from>
    <xdr:to>
      <xdr:col>1</xdr:col>
      <xdr:colOff>1333500</xdr:colOff>
      <xdr:row>1</xdr:row>
      <xdr:rowOff>357188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1"/>
          <a:ext cx="2524124" cy="1995487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190500</xdr:colOff>
      <xdr:row>0</xdr:row>
      <xdr:rowOff>23813</xdr:rowOff>
    </xdr:from>
    <xdr:to>
      <xdr:col>9</xdr:col>
      <xdr:colOff>571499</xdr:colOff>
      <xdr:row>1</xdr:row>
      <xdr:rowOff>119063</xdr:rowOff>
    </xdr:to>
    <xdr:sp macro="" textlink="">
      <xdr:nvSpPr>
        <xdr:cNvPr id="4" name="WordArt 2"/>
        <xdr:cNvSpPr>
          <a:spLocks noChangeArrowheads="1" noChangeShapeType="1" noTextEdit="1"/>
        </xdr:cNvSpPr>
      </xdr:nvSpPr>
      <xdr:spPr bwMode="auto">
        <a:xfrm>
          <a:off x="3857625" y="23813"/>
          <a:ext cx="24393524" cy="1733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9</xdr:col>
      <xdr:colOff>762000</xdr:colOff>
      <xdr:row>0</xdr:row>
      <xdr:rowOff>166688</xdr:rowOff>
    </xdr:from>
    <xdr:to>
      <xdr:col>12</xdr:col>
      <xdr:colOff>476251</xdr:colOff>
      <xdr:row>0</xdr:row>
      <xdr:rowOff>1457326</xdr:rowOff>
    </xdr:to>
    <xdr:pic>
      <xdr:nvPicPr>
        <xdr:cNvPr id="5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441650" y="166688"/>
          <a:ext cx="2390776" cy="1290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6858001</xdr:colOff>
      <xdr:row>21</xdr:row>
      <xdr:rowOff>276225</xdr:rowOff>
    </xdr:from>
    <xdr:to>
      <xdr:col>7</xdr:col>
      <xdr:colOff>3090864</xdr:colOff>
      <xdr:row>22</xdr:row>
      <xdr:rowOff>366712</xdr:rowOff>
    </xdr:to>
    <xdr:pic>
      <xdr:nvPicPr>
        <xdr:cNvPr id="2" name="Рисунок 9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49826" y="17202150"/>
          <a:ext cx="4462463" cy="5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6858001</xdr:colOff>
      <xdr:row>21</xdr:row>
      <xdr:rowOff>276225</xdr:rowOff>
    </xdr:from>
    <xdr:to>
      <xdr:col>7</xdr:col>
      <xdr:colOff>3090864</xdr:colOff>
      <xdr:row>22</xdr:row>
      <xdr:rowOff>366712</xdr:rowOff>
    </xdr:to>
    <xdr:pic>
      <xdr:nvPicPr>
        <xdr:cNvPr id="3" name="Рисунок 9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49826" y="17202150"/>
          <a:ext cx="4462463" cy="53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JH33"/>
  <sheetViews>
    <sheetView topLeftCell="A9" zoomScale="40" zoomScaleNormal="40" zoomScalePageLayoutView="75" workbookViewId="0">
      <selection activeCell="A27" sqref="A27"/>
    </sheetView>
  </sheetViews>
  <sheetFormatPr defaultRowHeight="12.75" x14ac:dyDescent="0.2"/>
  <cols>
    <col min="1" max="1" width="19.28515625" style="8" customWidth="1"/>
    <col min="2" max="2" width="35.7109375" style="8" customWidth="1"/>
    <col min="3" max="3" width="31" style="8" customWidth="1"/>
    <col min="4" max="4" width="77" style="8" customWidth="1"/>
    <col min="5" max="5" width="25.7109375" style="8" customWidth="1"/>
    <col min="6" max="6" width="85.28515625" style="8" customWidth="1"/>
    <col min="7" max="7" width="66" style="8" customWidth="1"/>
    <col min="8" max="8" width="48.140625" style="8" customWidth="1"/>
    <col min="9" max="9" width="15.42578125" style="8" customWidth="1"/>
    <col min="10" max="10" width="13.7109375" style="8" customWidth="1"/>
    <col min="11" max="11" width="13.140625" style="8" customWidth="1"/>
    <col min="12" max="12" width="13.28515625" style="8" customWidth="1"/>
    <col min="13" max="13" width="12.140625" style="8" customWidth="1"/>
    <col min="14" max="14" width="13.28515625" style="8" customWidth="1"/>
    <col min="15" max="15" width="21.7109375" style="8" customWidth="1"/>
    <col min="16" max="16" width="0.7109375" style="1" hidden="1" customWidth="1"/>
    <col min="17" max="17" width="0" hidden="1" customWidth="1"/>
    <col min="18" max="18" width="7.5703125" style="1" hidden="1" customWidth="1"/>
    <col min="19" max="130" width="7.140625" style="1" hidden="1" customWidth="1"/>
    <col min="131" max="133" width="0" hidden="1" customWidth="1"/>
    <col min="134" max="147" width="8.5703125" style="1" hidden="1" customWidth="1"/>
    <col min="148" max="149" width="7.140625" style="1" hidden="1" customWidth="1"/>
    <col min="150" max="150" width="8.5703125" style="1" hidden="1" customWidth="1"/>
    <col min="151" max="151" width="8.7109375" style="2" hidden="1" customWidth="1"/>
    <col min="152" max="152" width="6.140625" style="2" hidden="1" customWidth="1"/>
    <col min="153" max="153" width="8" style="2" hidden="1" customWidth="1"/>
    <col min="154" max="154" width="3.7109375" style="2" hidden="1" customWidth="1"/>
    <col min="155" max="155" width="9.140625" style="2" hidden="1" customWidth="1"/>
    <col min="156" max="156" width="10" style="1" hidden="1" customWidth="1"/>
    <col min="157" max="157" width="8.140625" style="1" hidden="1" customWidth="1"/>
    <col min="158" max="158" width="7.5703125" style="1" hidden="1" customWidth="1"/>
    <col min="159" max="159" width="9.5703125" style="1" hidden="1" customWidth="1"/>
    <col min="160" max="160" width="5.5703125" style="1" hidden="1" customWidth="1"/>
    <col min="161" max="162" width="5.42578125" style="1" hidden="1" customWidth="1"/>
    <col min="163" max="208" width="3.7109375" style="1" hidden="1" customWidth="1"/>
    <col min="209" max="209" width="7.42578125" style="1" hidden="1" customWidth="1"/>
    <col min="210" max="230" width="3.7109375" style="1" hidden="1" customWidth="1"/>
    <col min="231" max="231" width="5.42578125" style="1" hidden="1" customWidth="1"/>
    <col min="232" max="232" width="5.7109375" style="1" hidden="1" customWidth="1"/>
    <col min="233" max="253" width="3.7109375" style="1" hidden="1" customWidth="1"/>
    <col min="254" max="254" width="5" style="1" hidden="1" customWidth="1"/>
    <col min="255" max="255" width="5.140625" style="1" hidden="1" customWidth="1"/>
    <col min="256" max="256" width="5" style="1" hidden="1" customWidth="1"/>
    <col min="257" max="257" width="7" style="1" hidden="1" customWidth="1"/>
    <col min="258" max="258" width="7.140625" style="1" hidden="1" customWidth="1"/>
    <col min="259" max="260" width="9.140625" style="1" hidden="1" customWidth="1"/>
    <col min="261" max="263" width="0" style="1" hidden="1" customWidth="1"/>
    <col min="264" max="264" width="9.140625" style="1" hidden="1" customWidth="1"/>
    <col min="265" max="16384" width="9.140625" style="1"/>
  </cols>
  <sheetData>
    <row r="1" spans="1:265" ht="129" customHeight="1" x14ac:dyDescent="0.2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58"/>
      <c r="Q1" s="9"/>
      <c r="R1" s="3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9"/>
      <c r="EB1" s="9"/>
      <c r="EC1" s="9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1"/>
      <c r="EV1" s="11"/>
      <c r="EW1" s="11"/>
      <c r="EX1" s="11"/>
      <c r="EY1" s="11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</row>
    <row r="2" spans="1:265" ht="66.75" customHeight="1" x14ac:dyDescent="0.2">
      <c r="A2" s="179" t="s">
        <v>135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59"/>
      <c r="Q2" s="9"/>
      <c r="R2" s="12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9"/>
      <c r="EB2" s="9"/>
      <c r="EC2" s="9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1"/>
      <c r="EV2" s="11"/>
      <c r="EW2" s="11"/>
      <c r="EX2" s="11"/>
      <c r="EY2" s="11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</row>
    <row r="3" spans="1:265" ht="34.5" x14ac:dyDescent="0.2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59"/>
      <c r="Q3" s="9"/>
      <c r="R3" s="13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9"/>
      <c r="EB3" s="9"/>
      <c r="EC3" s="9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1"/>
      <c r="EV3" s="11"/>
      <c r="EW3" s="11"/>
      <c r="EX3" s="11"/>
      <c r="EY3" s="11"/>
      <c r="EZ3" s="10"/>
      <c r="FA3" s="10"/>
      <c r="FB3" s="10"/>
      <c r="FC3" s="10"/>
      <c r="FD3" s="10"/>
      <c r="FE3" s="10"/>
      <c r="FF3" s="10"/>
      <c r="FG3" s="14"/>
      <c r="FH3" s="14"/>
      <c r="FI3" s="14"/>
      <c r="FJ3" s="15"/>
      <c r="FK3" s="15"/>
      <c r="FL3" s="15"/>
      <c r="FM3" s="15"/>
      <c r="FN3" s="15"/>
      <c r="FO3" s="15"/>
      <c r="FP3" s="15"/>
      <c r="FQ3" s="15"/>
      <c r="FR3" s="15"/>
      <c r="FS3" s="15" t="s">
        <v>12</v>
      </c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0"/>
      <c r="IZ3" s="10"/>
      <c r="JA3" s="10"/>
      <c r="JB3" s="10"/>
      <c r="JC3" s="10"/>
      <c r="JD3" s="10"/>
      <c r="JE3" s="10"/>
    </row>
    <row r="4" spans="1:265" ht="35.25" customHeight="1" x14ac:dyDescent="0.2">
      <c r="A4" s="160" t="s">
        <v>136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59"/>
      <c r="Q4" s="9"/>
      <c r="R4" s="13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9"/>
      <c r="EB4" s="9"/>
      <c r="EC4" s="9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1"/>
      <c r="EV4" s="11"/>
      <c r="EW4" s="11"/>
      <c r="EX4" s="11"/>
      <c r="EY4" s="11"/>
      <c r="EZ4" s="10"/>
      <c r="FA4" s="10"/>
      <c r="FB4" s="10"/>
      <c r="FC4" s="10"/>
      <c r="FD4" s="10"/>
      <c r="FE4" s="10"/>
      <c r="FF4" s="10"/>
      <c r="FG4" s="15"/>
      <c r="FH4" s="15" t="s">
        <v>3</v>
      </c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 t="s">
        <v>4</v>
      </c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 t="s">
        <v>5</v>
      </c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 t="s">
        <v>6</v>
      </c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6"/>
      <c r="IV4" s="15"/>
      <c r="IW4" s="15"/>
      <c r="IX4" s="15"/>
      <c r="IY4" s="10"/>
      <c r="IZ4" s="10"/>
      <c r="JA4" s="10"/>
      <c r="JB4" s="10"/>
      <c r="JC4" s="10"/>
      <c r="JD4" s="10"/>
      <c r="JE4" s="10"/>
    </row>
    <row r="5" spans="1:265" ht="34.5" x14ac:dyDescent="0.25">
      <c r="A5" s="161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7"/>
      <c r="Q5" s="9"/>
      <c r="R5" s="1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9"/>
      <c r="EB5" s="9"/>
      <c r="EC5" s="9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1"/>
      <c r="EV5" s="11"/>
      <c r="EW5" s="11"/>
      <c r="EX5" s="11"/>
      <c r="EY5" s="11"/>
      <c r="EZ5" s="10"/>
      <c r="FA5" s="10"/>
      <c r="FB5" s="10"/>
      <c r="FC5" s="10"/>
      <c r="FD5" s="10"/>
      <c r="FE5" s="10"/>
      <c r="FF5" s="10"/>
      <c r="FG5" s="15">
        <v>1</v>
      </c>
      <c r="FH5" s="15">
        <v>2</v>
      </c>
      <c r="FI5" s="15">
        <v>3</v>
      </c>
      <c r="FJ5" s="15">
        <v>4</v>
      </c>
      <c r="FK5" s="15">
        <v>5</v>
      </c>
      <c r="FL5" s="15">
        <v>6</v>
      </c>
      <c r="FM5" s="15">
        <v>7</v>
      </c>
      <c r="FN5" s="15">
        <v>8</v>
      </c>
      <c r="FO5" s="15">
        <v>9</v>
      </c>
      <c r="FP5" s="15">
        <v>10</v>
      </c>
      <c r="FQ5" s="15">
        <v>11</v>
      </c>
      <c r="FR5" s="15">
        <v>12</v>
      </c>
      <c r="FS5" s="15">
        <v>13</v>
      </c>
      <c r="FT5" s="15">
        <v>14</v>
      </c>
      <c r="FU5" s="15">
        <v>15</v>
      </c>
      <c r="FV5" s="15">
        <v>16</v>
      </c>
      <c r="FW5" s="15">
        <v>17</v>
      </c>
      <c r="FX5" s="15">
        <v>18</v>
      </c>
      <c r="FY5" s="15">
        <v>19</v>
      </c>
      <c r="FZ5" s="15">
        <v>20</v>
      </c>
      <c r="GA5" s="15">
        <v>21</v>
      </c>
      <c r="GB5" s="15" t="s">
        <v>1</v>
      </c>
      <c r="GC5" s="15" t="s">
        <v>15</v>
      </c>
      <c r="GD5" s="15">
        <v>1</v>
      </c>
      <c r="GE5" s="15">
        <v>2</v>
      </c>
      <c r="GF5" s="15">
        <v>3</v>
      </c>
      <c r="GG5" s="15">
        <v>4</v>
      </c>
      <c r="GH5" s="15">
        <v>5</v>
      </c>
      <c r="GI5" s="15">
        <v>6</v>
      </c>
      <c r="GJ5" s="15">
        <v>7</v>
      </c>
      <c r="GK5" s="15">
        <v>8</v>
      </c>
      <c r="GL5" s="15">
        <v>9</v>
      </c>
      <c r="GM5" s="15">
        <v>10</v>
      </c>
      <c r="GN5" s="15">
        <v>11</v>
      </c>
      <c r="GO5" s="15">
        <v>12</v>
      </c>
      <c r="GP5" s="15">
        <v>13</v>
      </c>
      <c r="GQ5" s="15">
        <v>14</v>
      </c>
      <c r="GR5" s="15">
        <v>15</v>
      </c>
      <c r="GS5" s="15">
        <v>16</v>
      </c>
      <c r="GT5" s="15">
        <v>17</v>
      </c>
      <c r="GU5" s="15">
        <v>18</v>
      </c>
      <c r="GV5" s="15">
        <v>19</v>
      </c>
      <c r="GW5" s="15">
        <v>20</v>
      </c>
      <c r="GX5" s="15">
        <v>21</v>
      </c>
      <c r="GY5" s="15" t="s">
        <v>2</v>
      </c>
      <c r="GZ5" s="15" t="s">
        <v>14</v>
      </c>
      <c r="HA5" s="15">
        <v>1</v>
      </c>
      <c r="HB5" s="15">
        <v>2</v>
      </c>
      <c r="HC5" s="15">
        <v>3</v>
      </c>
      <c r="HD5" s="15">
        <v>4</v>
      </c>
      <c r="HE5" s="15">
        <v>5</v>
      </c>
      <c r="HF5" s="15">
        <v>6</v>
      </c>
      <c r="HG5" s="15">
        <v>7</v>
      </c>
      <c r="HH5" s="15">
        <v>8</v>
      </c>
      <c r="HI5" s="15">
        <v>9</v>
      </c>
      <c r="HJ5" s="15">
        <v>10</v>
      </c>
      <c r="HK5" s="15">
        <v>11</v>
      </c>
      <c r="HL5" s="15">
        <v>12</v>
      </c>
      <c r="HM5" s="15">
        <v>13</v>
      </c>
      <c r="HN5" s="15">
        <v>14</v>
      </c>
      <c r="HO5" s="15">
        <v>15</v>
      </c>
      <c r="HP5" s="15">
        <v>16</v>
      </c>
      <c r="HQ5" s="15">
        <v>17</v>
      </c>
      <c r="HR5" s="15">
        <v>18</v>
      </c>
      <c r="HS5" s="15">
        <v>19</v>
      </c>
      <c r="HT5" s="15">
        <v>20</v>
      </c>
      <c r="HU5" s="15">
        <v>21</v>
      </c>
      <c r="HV5" s="15" t="s">
        <v>1</v>
      </c>
      <c r="HW5" s="15" t="s">
        <v>13</v>
      </c>
      <c r="HX5" s="15">
        <v>1</v>
      </c>
      <c r="HY5" s="15">
        <v>2</v>
      </c>
      <c r="HZ5" s="15">
        <v>3</v>
      </c>
      <c r="IA5" s="15">
        <v>4</v>
      </c>
      <c r="IB5" s="15">
        <v>5</v>
      </c>
      <c r="IC5" s="15">
        <v>6</v>
      </c>
      <c r="ID5" s="15">
        <v>7</v>
      </c>
      <c r="IE5" s="15">
        <v>8</v>
      </c>
      <c r="IF5" s="15">
        <v>9</v>
      </c>
      <c r="IG5" s="15">
        <v>10</v>
      </c>
      <c r="IH5" s="15">
        <v>11</v>
      </c>
      <c r="II5" s="15">
        <v>12</v>
      </c>
      <c r="IJ5" s="15">
        <v>13</v>
      </c>
      <c r="IK5" s="15">
        <v>14</v>
      </c>
      <c r="IL5" s="15">
        <v>15</v>
      </c>
      <c r="IM5" s="15">
        <v>16</v>
      </c>
      <c r="IN5" s="15">
        <v>17</v>
      </c>
      <c r="IO5" s="15">
        <v>18</v>
      </c>
      <c r="IP5" s="15">
        <v>19</v>
      </c>
      <c r="IQ5" s="15">
        <v>20</v>
      </c>
      <c r="IR5" s="15">
        <v>21</v>
      </c>
      <c r="IS5" s="15" t="s">
        <v>1</v>
      </c>
      <c r="IT5" s="15" t="s">
        <v>13</v>
      </c>
      <c r="IU5" s="16">
        <f>COUNT(FG5:IT5)</f>
        <v>84</v>
      </c>
      <c r="IV5" s="15" t="s">
        <v>8</v>
      </c>
      <c r="IW5" s="15" t="s">
        <v>9</v>
      </c>
      <c r="IX5" s="19" t="s">
        <v>7</v>
      </c>
      <c r="IY5" s="10"/>
      <c r="IZ5" s="10"/>
      <c r="JA5" s="10"/>
      <c r="JB5" s="10"/>
      <c r="JC5" s="10"/>
      <c r="JD5" s="10"/>
      <c r="JE5" s="10"/>
    </row>
    <row r="6" spans="1:265" ht="27" customHeight="1" thickBot="1" x14ac:dyDescent="0.4">
      <c r="A6" s="34"/>
      <c r="B6" s="34"/>
      <c r="C6" s="34"/>
      <c r="D6" s="34"/>
      <c r="E6" s="34"/>
      <c r="F6" s="34"/>
      <c r="G6" s="34"/>
      <c r="H6" s="34"/>
      <c r="I6" s="180"/>
      <c r="J6" s="180"/>
      <c r="K6" s="180"/>
      <c r="L6" s="34"/>
      <c r="M6" s="75"/>
      <c r="N6" s="75"/>
      <c r="O6" s="35"/>
      <c r="P6" s="17"/>
      <c r="Q6" s="9"/>
      <c r="R6" s="18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9"/>
      <c r="EB6" s="9"/>
      <c r="EC6" s="9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1"/>
      <c r="EV6" s="11"/>
      <c r="EW6" s="11"/>
      <c r="EX6" s="11"/>
      <c r="EY6" s="11"/>
      <c r="EZ6" s="10"/>
      <c r="FA6" s="10"/>
      <c r="FB6" s="10"/>
      <c r="FC6" s="10"/>
      <c r="FD6" s="10"/>
      <c r="FE6" s="10"/>
      <c r="FF6" s="10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6"/>
      <c r="IV6" s="15"/>
      <c r="IW6" s="15"/>
      <c r="IX6" s="19"/>
      <c r="IY6" s="10"/>
      <c r="IZ6" s="10"/>
      <c r="JA6" s="10"/>
      <c r="JB6" s="10"/>
      <c r="JC6" s="10"/>
      <c r="JD6" s="10"/>
      <c r="JE6" s="10"/>
    </row>
    <row r="7" spans="1:265" ht="24" customHeight="1" x14ac:dyDescent="0.2">
      <c r="A7" s="162" t="s">
        <v>18</v>
      </c>
      <c r="B7" s="155" t="s">
        <v>73</v>
      </c>
      <c r="C7" s="143" t="s">
        <v>0</v>
      </c>
      <c r="D7" s="164" t="s">
        <v>38</v>
      </c>
      <c r="E7" s="143" t="s">
        <v>26</v>
      </c>
      <c r="F7" s="164" t="s">
        <v>20</v>
      </c>
      <c r="G7" s="143" t="s">
        <v>21</v>
      </c>
      <c r="H7" s="146" t="s">
        <v>29</v>
      </c>
      <c r="I7" s="181" t="s">
        <v>33</v>
      </c>
      <c r="J7" s="182"/>
      <c r="K7" s="149" t="s">
        <v>34</v>
      </c>
      <c r="L7" s="150"/>
      <c r="M7" s="149" t="s">
        <v>47</v>
      </c>
      <c r="N7" s="150"/>
      <c r="O7" s="169" t="s">
        <v>22</v>
      </c>
      <c r="P7" s="172" t="s">
        <v>10</v>
      </c>
      <c r="Q7" s="9"/>
      <c r="R7" s="2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9"/>
      <c r="EB7" s="9"/>
      <c r="EC7" s="9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1"/>
      <c r="EV7" s="11"/>
      <c r="EW7" s="11"/>
      <c r="EX7" s="11"/>
      <c r="EY7" s="11"/>
      <c r="EZ7" s="10"/>
      <c r="FA7" s="10"/>
      <c r="FB7" s="10"/>
      <c r="FC7" s="11"/>
      <c r="FD7" s="10"/>
      <c r="FE7" s="10"/>
      <c r="FF7" s="10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6"/>
      <c r="IV7" s="15"/>
      <c r="IW7" s="15"/>
      <c r="IX7" s="15"/>
      <c r="IY7" s="10"/>
      <c r="IZ7" s="10"/>
      <c r="JA7" s="10"/>
      <c r="JB7" s="10"/>
      <c r="JC7" s="10"/>
      <c r="JD7" s="10"/>
      <c r="JE7" s="10"/>
    </row>
    <row r="8" spans="1:265" ht="12.75" customHeight="1" x14ac:dyDescent="0.2">
      <c r="A8" s="163"/>
      <c r="B8" s="156"/>
      <c r="C8" s="144"/>
      <c r="D8" s="165"/>
      <c r="E8" s="144"/>
      <c r="F8" s="167"/>
      <c r="G8" s="144"/>
      <c r="H8" s="147"/>
      <c r="I8" s="175" t="s">
        <v>7</v>
      </c>
      <c r="J8" s="177" t="s">
        <v>19</v>
      </c>
      <c r="K8" s="151" t="s">
        <v>7</v>
      </c>
      <c r="L8" s="153" t="s">
        <v>19</v>
      </c>
      <c r="M8" s="151" t="s">
        <v>7</v>
      </c>
      <c r="N8" s="153" t="s">
        <v>19</v>
      </c>
      <c r="O8" s="170"/>
      <c r="P8" s="173"/>
      <c r="Q8" s="9"/>
      <c r="R8" s="20"/>
      <c r="S8" s="10"/>
      <c r="T8" s="10" t="s">
        <v>3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 t="s">
        <v>4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 t="s">
        <v>5</v>
      </c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 t="s">
        <v>6</v>
      </c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9"/>
      <c r="EB8" s="9"/>
      <c r="EC8" s="9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1"/>
      <c r="EV8" s="11">
        <v>1</v>
      </c>
      <c r="EW8" s="11">
        <v>2</v>
      </c>
      <c r="EX8" s="11"/>
      <c r="EY8" s="11"/>
      <c r="EZ8" s="10"/>
      <c r="FA8" s="10"/>
      <c r="FB8" s="10"/>
      <c r="FC8" s="10"/>
      <c r="FD8" s="10"/>
      <c r="FE8" s="10"/>
      <c r="FF8" s="10"/>
      <c r="FG8" s="14"/>
      <c r="FH8" s="14"/>
      <c r="FI8" s="14"/>
      <c r="FJ8" s="15"/>
      <c r="FK8" s="15"/>
      <c r="FL8" s="15"/>
      <c r="FM8" s="15"/>
      <c r="FN8" s="15"/>
      <c r="FO8" s="15"/>
      <c r="FP8" s="15"/>
      <c r="FQ8" s="15"/>
      <c r="FR8" s="15"/>
      <c r="FS8" s="15" t="s">
        <v>12</v>
      </c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0"/>
      <c r="IZ8" s="10"/>
      <c r="JA8" s="10"/>
      <c r="JB8" s="10"/>
      <c r="JC8" s="10"/>
      <c r="JD8" s="10"/>
      <c r="JE8" s="10"/>
    </row>
    <row r="9" spans="1:265" ht="84.75" customHeight="1" thickBot="1" x14ac:dyDescent="0.25">
      <c r="A9" s="163"/>
      <c r="B9" s="157"/>
      <c r="C9" s="145"/>
      <c r="D9" s="166"/>
      <c r="E9" s="145"/>
      <c r="F9" s="168"/>
      <c r="G9" s="145"/>
      <c r="H9" s="148"/>
      <c r="I9" s="176"/>
      <c r="J9" s="178"/>
      <c r="K9" s="152"/>
      <c r="L9" s="154"/>
      <c r="M9" s="152"/>
      <c r="N9" s="154"/>
      <c r="O9" s="171"/>
      <c r="P9" s="174"/>
      <c r="Q9" s="9"/>
      <c r="R9" s="21"/>
      <c r="S9" s="10">
        <v>1</v>
      </c>
      <c r="T9" s="10">
        <v>2</v>
      </c>
      <c r="U9" s="10">
        <v>3</v>
      </c>
      <c r="V9" s="10">
        <v>4</v>
      </c>
      <c r="W9" s="10">
        <v>5</v>
      </c>
      <c r="X9" s="10">
        <v>6</v>
      </c>
      <c r="Y9" s="10">
        <v>7</v>
      </c>
      <c r="Z9" s="10">
        <v>8</v>
      </c>
      <c r="AA9" s="10">
        <v>9</v>
      </c>
      <c r="AB9" s="10">
        <v>10</v>
      </c>
      <c r="AC9" s="10">
        <v>11</v>
      </c>
      <c r="AD9" s="10">
        <v>12</v>
      </c>
      <c r="AE9" s="10">
        <v>13</v>
      </c>
      <c r="AF9" s="10">
        <v>14</v>
      </c>
      <c r="AG9" s="10">
        <v>15</v>
      </c>
      <c r="AH9" s="10">
        <v>16</v>
      </c>
      <c r="AI9" s="10">
        <v>17</v>
      </c>
      <c r="AJ9" s="10">
        <v>18</v>
      </c>
      <c r="AK9" s="10">
        <v>19</v>
      </c>
      <c r="AL9" s="10">
        <v>20</v>
      </c>
      <c r="AM9" s="10">
        <v>21</v>
      </c>
      <c r="AN9" s="10" t="s">
        <v>1</v>
      </c>
      <c r="AO9" s="10"/>
      <c r="AP9" s="10">
        <v>1</v>
      </c>
      <c r="AQ9" s="10">
        <v>2</v>
      </c>
      <c r="AR9" s="10">
        <v>3</v>
      </c>
      <c r="AS9" s="10">
        <v>4</v>
      </c>
      <c r="AT9" s="10">
        <v>5</v>
      </c>
      <c r="AU9" s="10">
        <v>6</v>
      </c>
      <c r="AV9" s="10">
        <v>7</v>
      </c>
      <c r="AW9" s="10">
        <v>8</v>
      </c>
      <c r="AX9" s="10">
        <v>9</v>
      </c>
      <c r="AY9" s="10">
        <v>10</v>
      </c>
      <c r="AZ9" s="10">
        <v>11</v>
      </c>
      <c r="BA9" s="10">
        <v>12</v>
      </c>
      <c r="BB9" s="10">
        <v>13</v>
      </c>
      <c r="BC9" s="10">
        <v>14</v>
      </c>
      <c r="BD9" s="10">
        <v>15</v>
      </c>
      <c r="BE9" s="10">
        <v>16</v>
      </c>
      <c r="BF9" s="10">
        <v>17</v>
      </c>
      <c r="BG9" s="10">
        <v>18</v>
      </c>
      <c r="BH9" s="10">
        <v>19</v>
      </c>
      <c r="BI9" s="10">
        <v>20</v>
      </c>
      <c r="BJ9" s="10"/>
      <c r="BK9" s="10" t="s">
        <v>2</v>
      </c>
      <c r="BL9" s="10"/>
      <c r="BM9" s="10">
        <v>1</v>
      </c>
      <c r="BN9" s="10">
        <v>2</v>
      </c>
      <c r="BO9" s="10">
        <v>3</v>
      </c>
      <c r="BP9" s="10">
        <v>4</v>
      </c>
      <c r="BQ9" s="10">
        <v>5</v>
      </c>
      <c r="BR9" s="10">
        <v>6</v>
      </c>
      <c r="BS9" s="10">
        <v>7</v>
      </c>
      <c r="BT9" s="10">
        <v>8</v>
      </c>
      <c r="BU9" s="10">
        <v>9</v>
      </c>
      <c r="BV9" s="10">
        <v>10</v>
      </c>
      <c r="BW9" s="10">
        <v>11</v>
      </c>
      <c r="BX9" s="10">
        <v>12</v>
      </c>
      <c r="BY9" s="10">
        <v>13</v>
      </c>
      <c r="BZ9" s="10">
        <v>14</v>
      </c>
      <c r="CA9" s="10">
        <v>15</v>
      </c>
      <c r="CB9" s="10">
        <v>16</v>
      </c>
      <c r="CC9" s="10">
        <v>17</v>
      </c>
      <c r="CD9" s="10">
        <v>18</v>
      </c>
      <c r="CE9" s="10">
        <v>19</v>
      </c>
      <c r="CF9" s="10">
        <v>20</v>
      </c>
      <c r="CG9" s="10">
        <v>21</v>
      </c>
      <c r="CH9" s="10">
        <v>22</v>
      </c>
      <c r="CI9" s="10">
        <v>23</v>
      </c>
      <c r="CJ9" s="10">
        <v>24</v>
      </c>
      <c r="CK9" s="10">
        <v>25</v>
      </c>
      <c r="CL9" s="10">
        <v>26</v>
      </c>
      <c r="CM9" s="10">
        <v>27</v>
      </c>
      <c r="CN9" s="10">
        <v>28</v>
      </c>
      <c r="CO9" s="10">
        <v>29</v>
      </c>
      <c r="CP9" s="10">
        <v>30</v>
      </c>
      <c r="CQ9" s="10">
        <v>31</v>
      </c>
      <c r="CR9" s="10">
        <v>32</v>
      </c>
      <c r="CS9" s="10">
        <v>33</v>
      </c>
      <c r="CT9" s="10">
        <v>34</v>
      </c>
      <c r="CU9" s="10">
        <v>35</v>
      </c>
      <c r="CV9" s="10">
        <v>36</v>
      </c>
      <c r="CW9" s="10">
        <v>37</v>
      </c>
      <c r="CX9" s="10">
        <v>38</v>
      </c>
      <c r="CY9" s="10">
        <v>39</v>
      </c>
      <c r="CZ9" s="10">
        <v>40</v>
      </c>
      <c r="DA9" s="10"/>
      <c r="DB9" s="10"/>
      <c r="DC9" s="10"/>
      <c r="DD9" s="10">
        <v>1</v>
      </c>
      <c r="DE9" s="10">
        <v>2</v>
      </c>
      <c r="DF9" s="10">
        <v>3</v>
      </c>
      <c r="DG9" s="10">
        <v>4</v>
      </c>
      <c r="DH9" s="10">
        <v>5</v>
      </c>
      <c r="DI9" s="10">
        <v>6</v>
      </c>
      <c r="DJ9" s="10">
        <v>7</v>
      </c>
      <c r="DK9" s="10">
        <v>8</v>
      </c>
      <c r="DL9" s="10">
        <v>9</v>
      </c>
      <c r="DM9" s="10">
        <v>10</v>
      </c>
      <c r="DN9" s="10">
        <v>11</v>
      </c>
      <c r="DO9" s="10">
        <v>12</v>
      </c>
      <c r="DP9" s="10">
        <v>13</v>
      </c>
      <c r="DQ9" s="10">
        <v>14</v>
      </c>
      <c r="DR9" s="10">
        <v>15</v>
      </c>
      <c r="DS9" s="10">
        <v>16</v>
      </c>
      <c r="DT9" s="10">
        <v>17</v>
      </c>
      <c r="DU9" s="10">
        <v>18</v>
      </c>
      <c r="DV9" s="10">
        <v>19</v>
      </c>
      <c r="DW9" s="10">
        <v>20</v>
      </c>
      <c r="DX9" s="10">
        <v>21</v>
      </c>
      <c r="DY9" s="10">
        <v>22</v>
      </c>
      <c r="DZ9" s="10">
        <v>23</v>
      </c>
      <c r="EA9" s="10">
        <v>24</v>
      </c>
      <c r="EB9" s="10">
        <v>25</v>
      </c>
      <c r="EC9" s="10">
        <v>26</v>
      </c>
      <c r="ED9" s="10">
        <v>27</v>
      </c>
      <c r="EE9" s="10">
        <v>28</v>
      </c>
      <c r="EF9" s="10">
        <v>29</v>
      </c>
      <c r="EG9" s="10">
        <v>30</v>
      </c>
      <c r="EH9" s="10">
        <v>31</v>
      </c>
      <c r="EI9" s="10">
        <v>32</v>
      </c>
      <c r="EJ9" s="10">
        <v>33</v>
      </c>
      <c r="EK9" s="10">
        <v>34</v>
      </c>
      <c r="EL9" s="10">
        <v>35</v>
      </c>
      <c r="EM9" s="10">
        <v>36</v>
      </c>
      <c r="EN9" s="10">
        <v>37</v>
      </c>
      <c r="EO9" s="10">
        <v>38</v>
      </c>
      <c r="EP9" s="10">
        <v>39</v>
      </c>
      <c r="EQ9" s="10">
        <v>40</v>
      </c>
      <c r="ER9" s="10"/>
      <c r="ES9" s="10"/>
      <c r="ET9" s="10"/>
      <c r="EU9" s="11"/>
      <c r="EV9" s="11"/>
      <c r="EW9" s="11"/>
      <c r="EX9" s="11"/>
      <c r="EY9" s="11" t="s">
        <v>11</v>
      </c>
      <c r="EZ9" s="10" t="s">
        <v>8</v>
      </c>
      <c r="FA9" s="10" t="s">
        <v>9</v>
      </c>
      <c r="FB9" s="22" t="s">
        <v>7</v>
      </c>
      <c r="FC9" s="10"/>
      <c r="FD9" s="10" t="s">
        <v>16</v>
      </c>
      <c r="FE9" s="10" t="s">
        <v>17</v>
      </c>
      <c r="FF9" s="10"/>
      <c r="FG9" s="15"/>
      <c r="FH9" s="15" t="s">
        <v>3</v>
      </c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 t="s">
        <v>4</v>
      </c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 t="s">
        <v>5</v>
      </c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 t="s">
        <v>6</v>
      </c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6"/>
      <c r="IV9" s="15"/>
      <c r="IW9" s="15"/>
      <c r="IX9" s="15"/>
      <c r="IY9" s="15"/>
      <c r="IZ9" s="10"/>
      <c r="JA9" s="10"/>
      <c r="JB9" s="10"/>
      <c r="JC9" s="10"/>
      <c r="JD9" s="10"/>
      <c r="JE9" s="10"/>
    </row>
    <row r="10" spans="1:265" s="3" customFormat="1" ht="96" x14ac:dyDescent="0.2">
      <c r="A10" s="57">
        <v>1</v>
      </c>
      <c r="B10" s="60">
        <v>50</v>
      </c>
      <c r="C10" s="106">
        <v>11</v>
      </c>
      <c r="D10" s="107" t="s">
        <v>56</v>
      </c>
      <c r="E10" s="112" t="s">
        <v>27</v>
      </c>
      <c r="F10" s="115" t="s">
        <v>31</v>
      </c>
      <c r="G10" s="116" t="s">
        <v>49</v>
      </c>
      <c r="H10" s="112" t="s">
        <v>30</v>
      </c>
      <c r="I10" s="80">
        <v>1</v>
      </c>
      <c r="J10" s="81">
        <v>25</v>
      </c>
      <c r="K10" s="82">
        <v>2</v>
      </c>
      <c r="L10" s="81">
        <v>22</v>
      </c>
      <c r="M10" s="82">
        <v>1</v>
      </c>
      <c r="N10" s="81">
        <v>25</v>
      </c>
      <c r="O10" s="137">
        <f t="shared" ref="O10:O20" si="0">SUM(J10+L10+N10)</f>
        <v>72</v>
      </c>
      <c r="P10" s="23" t="e">
        <f>#REF!+#REF!</f>
        <v>#REF!</v>
      </c>
      <c r="Q10" s="24"/>
      <c r="R10" s="25"/>
      <c r="S10" s="24" t="e">
        <f>IF(#REF!=1,25,0)</f>
        <v>#REF!</v>
      </c>
      <c r="T10" s="24" t="e">
        <f>IF(#REF!=2,22,0)</f>
        <v>#REF!</v>
      </c>
      <c r="U10" s="24" t="e">
        <f>IF(#REF!=3,20,0)</f>
        <v>#REF!</v>
      </c>
      <c r="V10" s="24" t="e">
        <f>IF(#REF!=4,18,0)</f>
        <v>#REF!</v>
      </c>
      <c r="W10" s="24" t="e">
        <f>IF(#REF!=5,16,0)</f>
        <v>#REF!</v>
      </c>
      <c r="X10" s="24" t="e">
        <f>IF(#REF!=6,15,0)</f>
        <v>#REF!</v>
      </c>
      <c r="Y10" s="24" t="e">
        <f>IF(#REF!=7,14,0)</f>
        <v>#REF!</v>
      </c>
      <c r="Z10" s="24" t="e">
        <f>IF(#REF!=8,13,0)</f>
        <v>#REF!</v>
      </c>
      <c r="AA10" s="24" t="e">
        <f>IF(#REF!=9,12,0)</f>
        <v>#REF!</v>
      </c>
      <c r="AB10" s="24" t="e">
        <f>IF(#REF!=10,11,0)</f>
        <v>#REF!</v>
      </c>
      <c r="AC10" s="24" t="e">
        <f>IF(#REF!=11,10,0)</f>
        <v>#REF!</v>
      </c>
      <c r="AD10" s="24" t="e">
        <f>IF(#REF!=12,9,0)</f>
        <v>#REF!</v>
      </c>
      <c r="AE10" s="24" t="e">
        <f>IF(#REF!=13,8,0)</f>
        <v>#REF!</v>
      </c>
      <c r="AF10" s="24" t="e">
        <f>IF(#REF!=14,7,0)</f>
        <v>#REF!</v>
      </c>
      <c r="AG10" s="24" t="e">
        <f>IF(#REF!=15,6,0)</f>
        <v>#REF!</v>
      </c>
      <c r="AH10" s="24" t="e">
        <f>IF(#REF!=16,5,0)</f>
        <v>#REF!</v>
      </c>
      <c r="AI10" s="24" t="e">
        <f>IF(#REF!=17,4,0)</f>
        <v>#REF!</v>
      </c>
      <c r="AJ10" s="24" t="e">
        <f>IF(#REF!=18,3,0)</f>
        <v>#REF!</v>
      </c>
      <c r="AK10" s="24" t="e">
        <f>IF(#REF!=19,2,0)</f>
        <v>#REF!</v>
      </c>
      <c r="AL10" s="24" t="e">
        <f>IF(#REF!=20,1,0)</f>
        <v>#REF!</v>
      </c>
      <c r="AM10" s="24" t="e">
        <f>IF(#REF!&gt;20,0,0)</f>
        <v>#REF!</v>
      </c>
      <c r="AN10" s="24" t="e">
        <f>IF(#REF!="сх",0,0)</f>
        <v>#REF!</v>
      </c>
      <c r="AO10" s="24" t="e">
        <f>SUM(S10:AM10)</f>
        <v>#REF!</v>
      </c>
      <c r="AP10" s="24" t="e">
        <f>IF(#REF!=1,25,0)</f>
        <v>#REF!</v>
      </c>
      <c r="AQ10" s="24" t="e">
        <f>IF(#REF!=2,22,0)</f>
        <v>#REF!</v>
      </c>
      <c r="AR10" s="24" t="e">
        <f>IF(#REF!=3,20,0)</f>
        <v>#REF!</v>
      </c>
      <c r="AS10" s="24" t="e">
        <f>IF(#REF!=4,18,0)</f>
        <v>#REF!</v>
      </c>
      <c r="AT10" s="24" t="e">
        <f>IF(#REF!=5,16,0)</f>
        <v>#REF!</v>
      </c>
      <c r="AU10" s="24" t="e">
        <f>IF(#REF!=6,15,0)</f>
        <v>#REF!</v>
      </c>
      <c r="AV10" s="24" t="e">
        <f>IF(#REF!=7,14,0)</f>
        <v>#REF!</v>
      </c>
      <c r="AW10" s="24" t="e">
        <f>IF(#REF!=8,13,0)</f>
        <v>#REF!</v>
      </c>
      <c r="AX10" s="24" t="e">
        <f>IF(#REF!=9,12,0)</f>
        <v>#REF!</v>
      </c>
      <c r="AY10" s="24" t="e">
        <f>IF(#REF!=10,11,0)</f>
        <v>#REF!</v>
      </c>
      <c r="AZ10" s="24" t="e">
        <f>IF(#REF!=11,10,0)</f>
        <v>#REF!</v>
      </c>
      <c r="BA10" s="24" t="e">
        <f>IF(#REF!=12,9,0)</f>
        <v>#REF!</v>
      </c>
      <c r="BB10" s="24" t="e">
        <f>IF(#REF!=13,8,0)</f>
        <v>#REF!</v>
      </c>
      <c r="BC10" s="24" t="e">
        <f>IF(#REF!=14,7,0)</f>
        <v>#REF!</v>
      </c>
      <c r="BD10" s="24" t="e">
        <f>IF(#REF!=15,6,0)</f>
        <v>#REF!</v>
      </c>
      <c r="BE10" s="24" t="e">
        <f>IF(#REF!=16,5,0)</f>
        <v>#REF!</v>
      </c>
      <c r="BF10" s="24" t="e">
        <f>IF(#REF!=17,4,0)</f>
        <v>#REF!</v>
      </c>
      <c r="BG10" s="24" t="e">
        <f>IF(#REF!=18,3,0)</f>
        <v>#REF!</v>
      </c>
      <c r="BH10" s="24" t="e">
        <f>IF(#REF!=19,2,0)</f>
        <v>#REF!</v>
      </c>
      <c r="BI10" s="24" t="e">
        <f>IF(#REF!=20,1,0)</f>
        <v>#REF!</v>
      </c>
      <c r="BJ10" s="24" t="e">
        <f>IF(#REF!&gt;20,0,0)</f>
        <v>#REF!</v>
      </c>
      <c r="BK10" s="24" t="e">
        <f>IF(#REF!="сх",0,0)</f>
        <v>#REF!</v>
      </c>
      <c r="BL10" s="24" t="e">
        <f>SUM(AP10:BJ10)</f>
        <v>#REF!</v>
      </c>
      <c r="BM10" s="24" t="e">
        <f>IF(#REF!=1,45,0)</f>
        <v>#REF!</v>
      </c>
      <c r="BN10" s="24" t="e">
        <f>IF(#REF!=2,42,0)</f>
        <v>#REF!</v>
      </c>
      <c r="BO10" s="24" t="e">
        <f>IF(#REF!=3,40,0)</f>
        <v>#REF!</v>
      </c>
      <c r="BP10" s="24" t="e">
        <f>IF(#REF!=4,38,0)</f>
        <v>#REF!</v>
      </c>
      <c r="BQ10" s="24" t="e">
        <f>IF(#REF!=5,36,0)</f>
        <v>#REF!</v>
      </c>
      <c r="BR10" s="24" t="e">
        <f>IF(#REF!=6,35,0)</f>
        <v>#REF!</v>
      </c>
      <c r="BS10" s="24" t="e">
        <f>IF(#REF!=7,34,0)</f>
        <v>#REF!</v>
      </c>
      <c r="BT10" s="24" t="e">
        <f>IF(#REF!=8,33,0)</f>
        <v>#REF!</v>
      </c>
      <c r="BU10" s="24" t="e">
        <f>IF(#REF!=9,32,0)</f>
        <v>#REF!</v>
      </c>
      <c r="BV10" s="24" t="e">
        <f>IF(#REF!=10,31,0)</f>
        <v>#REF!</v>
      </c>
      <c r="BW10" s="24" t="e">
        <f>IF(#REF!=11,30,0)</f>
        <v>#REF!</v>
      </c>
      <c r="BX10" s="24" t="e">
        <f>IF(#REF!=12,29,0)</f>
        <v>#REF!</v>
      </c>
      <c r="BY10" s="24" t="e">
        <f>IF(#REF!=13,28,0)</f>
        <v>#REF!</v>
      </c>
      <c r="BZ10" s="24" t="e">
        <f>IF(#REF!=14,27,0)</f>
        <v>#REF!</v>
      </c>
      <c r="CA10" s="24" t="e">
        <f>IF(#REF!=15,26,0)</f>
        <v>#REF!</v>
      </c>
      <c r="CB10" s="24" t="e">
        <f>IF(#REF!=16,25,0)</f>
        <v>#REF!</v>
      </c>
      <c r="CC10" s="24" t="e">
        <f>IF(#REF!=17,24,0)</f>
        <v>#REF!</v>
      </c>
      <c r="CD10" s="24" t="e">
        <f>IF(#REF!=18,23,0)</f>
        <v>#REF!</v>
      </c>
      <c r="CE10" s="24" t="e">
        <f>IF(#REF!=19,22,0)</f>
        <v>#REF!</v>
      </c>
      <c r="CF10" s="24" t="e">
        <f>IF(#REF!=20,21,0)</f>
        <v>#REF!</v>
      </c>
      <c r="CG10" s="24" t="e">
        <f>IF(#REF!=21,20,0)</f>
        <v>#REF!</v>
      </c>
      <c r="CH10" s="24" t="e">
        <f>IF(#REF!=22,19,0)</f>
        <v>#REF!</v>
      </c>
      <c r="CI10" s="24" t="e">
        <f>IF(#REF!=23,18,0)</f>
        <v>#REF!</v>
      </c>
      <c r="CJ10" s="24" t="e">
        <f>IF(#REF!=24,17,0)</f>
        <v>#REF!</v>
      </c>
      <c r="CK10" s="24" t="e">
        <f>IF(#REF!=25,16,0)</f>
        <v>#REF!</v>
      </c>
      <c r="CL10" s="24" t="e">
        <f>IF(#REF!=26,15,0)</f>
        <v>#REF!</v>
      </c>
      <c r="CM10" s="24" t="e">
        <f>IF(#REF!=27,14,0)</f>
        <v>#REF!</v>
      </c>
      <c r="CN10" s="24" t="e">
        <f>IF(#REF!=28,13,0)</f>
        <v>#REF!</v>
      </c>
      <c r="CO10" s="24" t="e">
        <f>IF(#REF!=29,12,0)</f>
        <v>#REF!</v>
      </c>
      <c r="CP10" s="24" t="e">
        <f>IF(#REF!=30,11,0)</f>
        <v>#REF!</v>
      </c>
      <c r="CQ10" s="24" t="e">
        <f>IF(#REF!=31,10,0)</f>
        <v>#REF!</v>
      </c>
      <c r="CR10" s="24" t="e">
        <f>IF(#REF!=32,9,0)</f>
        <v>#REF!</v>
      </c>
      <c r="CS10" s="24" t="e">
        <f>IF(#REF!=33,8,0)</f>
        <v>#REF!</v>
      </c>
      <c r="CT10" s="24" t="e">
        <f>IF(#REF!=34,7,0)</f>
        <v>#REF!</v>
      </c>
      <c r="CU10" s="24" t="e">
        <f>IF(#REF!=35,6,0)</f>
        <v>#REF!</v>
      </c>
      <c r="CV10" s="24" t="e">
        <f>IF(#REF!=36,5,0)</f>
        <v>#REF!</v>
      </c>
      <c r="CW10" s="24" t="e">
        <f>IF(#REF!=37,4,0)</f>
        <v>#REF!</v>
      </c>
      <c r="CX10" s="24" t="e">
        <f>IF(#REF!=38,3,0)</f>
        <v>#REF!</v>
      </c>
      <c r="CY10" s="24" t="e">
        <f>IF(#REF!=39,2,0)</f>
        <v>#REF!</v>
      </c>
      <c r="CZ10" s="24" t="e">
        <f>IF(#REF!=40,1,0)</f>
        <v>#REF!</v>
      </c>
      <c r="DA10" s="24" t="e">
        <f>IF(#REF!&gt;20,0,0)</f>
        <v>#REF!</v>
      </c>
      <c r="DB10" s="24" t="e">
        <f>IF(#REF!="сх",0,0)</f>
        <v>#REF!</v>
      </c>
      <c r="DC10" s="24" t="e">
        <f>SUM(BM10:DB10)</f>
        <v>#REF!</v>
      </c>
      <c r="DD10" s="24" t="e">
        <f>IF(#REF!=1,45,0)</f>
        <v>#REF!</v>
      </c>
      <c r="DE10" s="24" t="e">
        <f>IF(#REF!=2,42,0)</f>
        <v>#REF!</v>
      </c>
      <c r="DF10" s="24" t="e">
        <f>IF(#REF!=3,40,0)</f>
        <v>#REF!</v>
      </c>
      <c r="DG10" s="24" t="e">
        <f>IF(#REF!=4,38,0)</f>
        <v>#REF!</v>
      </c>
      <c r="DH10" s="24" t="e">
        <f>IF(#REF!=5,36,0)</f>
        <v>#REF!</v>
      </c>
      <c r="DI10" s="24" t="e">
        <f>IF(#REF!=6,35,0)</f>
        <v>#REF!</v>
      </c>
      <c r="DJ10" s="24" t="e">
        <f>IF(#REF!=7,34,0)</f>
        <v>#REF!</v>
      </c>
      <c r="DK10" s="24" t="e">
        <f>IF(#REF!=8,33,0)</f>
        <v>#REF!</v>
      </c>
      <c r="DL10" s="24" t="e">
        <f>IF(#REF!=9,32,0)</f>
        <v>#REF!</v>
      </c>
      <c r="DM10" s="24" t="e">
        <f>IF(#REF!=10,31,0)</f>
        <v>#REF!</v>
      </c>
      <c r="DN10" s="24" t="e">
        <f>IF(#REF!=11,30,0)</f>
        <v>#REF!</v>
      </c>
      <c r="DO10" s="24" t="e">
        <f>IF(#REF!=12,29,0)</f>
        <v>#REF!</v>
      </c>
      <c r="DP10" s="24" t="e">
        <f>IF(#REF!=13,28,0)</f>
        <v>#REF!</v>
      </c>
      <c r="DQ10" s="24" t="e">
        <f>IF(#REF!=14,27,0)</f>
        <v>#REF!</v>
      </c>
      <c r="DR10" s="24" t="e">
        <f>IF(#REF!=15,26,0)</f>
        <v>#REF!</v>
      </c>
      <c r="DS10" s="24" t="e">
        <f>IF(#REF!=16,25,0)</f>
        <v>#REF!</v>
      </c>
      <c r="DT10" s="24" t="e">
        <f>IF(#REF!=17,24,0)</f>
        <v>#REF!</v>
      </c>
      <c r="DU10" s="24" t="e">
        <f>IF(#REF!=18,23,0)</f>
        <v>#REF!</v>
      </c>
      <c r="DV10" s="24" t="e">
        <f>IF(#REF!=19,22,0)</f>
        <v>#REF!</v>
      </c>
      <c r="DW10" s="24" t="e">
        <f>IF(#REF!=20,21,0)</f>
        <v>#REF!</v>
      </c>
      <c r="DX10" s="24" t="e">
        <f>IF(#REF!=21,20,0)</f>
        <v>#REF!</v>
      </c>
      <c r="DY10" s="24" t="e">
        <f>IF(#REF!=22,19,0)</f>
        <v>#REF!</v>
      </c>
      <c r="DZ10" s="24" t="e">
        <f>IF(#REF!=23,18,0)</f>
        <v>#REF!</v>
      </c>
      <c r="EA10" s="24" t="e">
        <f>IF(#REF!=24,17,0)</f>
        <v>#REF!</v>
      </c>
      <c r="EB10" s="24" t="e">
        <f>IF(#REF!=25,16,0)</f>
        <v>#REF!</v>
      </c>
      <c r="EC10" s="24" t="e">
        <f>IF(#REF!=26,15,0)</f>
        <v>#REF!</v>
      </c>
      <c r="ED10" s="24" t="e">
        <f>IF(#REF!=27,14,0)</f>
        <v>#REF!</v>
      </c>
      <c r="EE10" s="24" t="e">
        <f>IF(#REF!=28,13,0)</f>
        <v>#REF!</v>
      </c>
      <c r="EF10" s="24" t="e">
        <f>IF(#REF!=29,12,0)</f>
        <v>#REF!</v>
      </c>
      <c r="EG10" s="24" t="e">
        <f>IF(#REF!=30,11,0)</f>
        <v>#REF!</v>
      </c>
      <c r="EH10" s="24" t="e">
        <f>IF(#REF!=31,10,0)</f>
        <v>#REF!</v>
      </c>
      <c r="EI10" s="24" t="e">
        <f>IF(#REF!=32,9,0)</f>
        <v>#REF!</v>
      </c>
      <c r="EJ10" s="24" t="e">
        <f>IF(#REF!=33,8,0)</f>
        <v>#REF!</v>
      </c>
      <c r="EK10" s="24" t="e">
        <f>IF(#REF!=34,7,0)</f>
        <v>#REF!</v>
      </c>
      <c r="EL10" s="24" t="e">
        <f>IF(#REF!=35,6,0)</f>
        <v>#REF!</v>
      </c>
      <c r="EM10" s="24" t="e">
        <f>IF(#REF!=36,5,0)</f>
        <v>#REF!</v>
      </c>
      <c r="EN10" s="24" t="e">
        <f>IF(#REF!=37,4,0)</f>
        <v>#REF!</v>
      </c>
      <c r="EO10" s="24" t="e">
        <f>IF(#REF!=38,3,0)</f>
        <v>#REF!</v>
      </c>
      <c r="EP10" s="24" t="e">
        <f>IF(#REF!=39,2,0)</f>
        <v>#REF!</v>
      </c>
      <c r="EQ10" s="24" t="e">
        <f>IF(#REF!=40,1,0)</f>
        <v>#REF!</v>
      </c>
      <c r="ER10" s="24" t="e">
        <f>IF(#REF!&gt;20,0,0)</f>
        <v>#REF!</v>
      </c>
      <c r="ES10" s="24" t="e">
        <f>IF(#REF!="сх",0,0)</f>
        <v>#REF!</v>
      </c>
      <c r="ET10" s="24" t="e">
        <f>SUM(DD10:ES10)</f>
        <v>#REF!</v>
      </c>
      <c r="EU10" s="24"/>
      <c r="EV10" s="24" t="e">
        <f>IF(#REF!="сх","ноль",IF(#REF!&gt;0,#REF!,"Ноль"))</f>
        <v>#REF!</v>
      </c>
      <c r="EW10" s="24" t="e">
        <f>IF(#REF!="сх","ноль",IF(#REF!&gt;0,#REF!,"Ноль"))</f>
        <v>#REF!</v>
      </c>
      <c r="EX10" s="24"/>
      <c r="EY10" s="24" t="e">
        <f>MIN(EV10,EW10)</f>
        <v>#REF!</v>
      </c>
      <c r="EZ10" s="24" t="e">
        <f>IF(O10=#REF!,IF(#REF!&lt;#REF!,#REF!,FD10),#REF!)</f>
        <v>#REF!</v>
      </c>
      <c r="FA10" s="24" t="e">
        <f>IF(O10=#REF!,IF(#REF!&lt;#REF!,0,1))</f>
        <v>#REF!</v>
      </c>
      <c r="FB10" s="24" t="e">
        <f>IF(AND(EY10&gt;=21,EY10&lt;&gt;0),EY10,IF(O10&lt;#REF!,"СТОП",EZ10+FA10))</f>
        <v>#REF!</v>
      </c>
      <c r="FC10" s="24"/>
      <c r="FD10" s="24">
        <v>15</v>
      </c>
      <c r="FE10" s="24">
        <v>16</v>
      </c>
      <c r="FF10" s="24"/>
      <c r="FG10" s="26" t="e">
        <f>IF(#REF!=1,25,0)</f>
        <v>#REF!</v>
      </c>
      <c r="FH10" s="26" t="e">
        <f>IF(#REF!=2,22,0)</f>
        <v>#REF!</v>
      </c>
      <c r="FI10" s="26" t="e">
        <f>IF(#REF!=3,20,0)</f>
        <v>#REF!</v>
      </c>
      <c r="FJ10" s="26" t="e">
        <f>IF(#REF!=4,18,0)</f>
        <v>#REF!</v>
      </c>
      <c r="FK10" s="26" t="e">
        <f>IF(#REF!=5,16,0)</f>
        <v>#REF!</v>
      </c>
      <c r="FL10" s="26" t="e">
        <f>IF(#REF!=6,15,0)</f>
        <v>#REF!</v>
      </c>
      <c r="FM10" s="26" t="e">
        <f>IF(#REF!=7,14,0)</f>
        <v>#REF!</v>
      </c>
      <c r="FN10" s="26" t="e">
        <f>IF(#REF!=8,13,0)</f>
        <v>#REF!</v>
      </c>
      <c r="FO10" s="26" t="e">
        <f>IF(#REF!=9,12,0)</f>
        <v>#REF!</v>
      </c>
      <c r="FP10" s="26" t="e">
        <f>IF(#REF!=10,11,0)</f>
        <v>#REF!</v>
      </c>
      <c r="FQ10" s="26" t="e">
        <f>IF(#REF!=11,10,0)</f>
        <v>#REF!</v>
      </c>
      <c r="FR10" s="26" t="e">
        <f>IF(#REF!=12,9,0)</f>
        <v>#REF!</v>
      </c>
      <c r="FS10" s="26" t="e">
        <f>IF(#REF!=13,8,0)</f>
        <v>#REF!</v>
      </c>
      <c r="FT10" s="26" t="e">
        <f>IF(#REF!=14,7,0)</f>
        <v>#REF!</v>
      </c>
      <c r="FU10" s="26" t="e">
        <f>IF(#REF!=15,6,0)</f>
        <v>#REF!</v>
      </c>
      <c r="FV10" s="26" t="e">
        <f>IF(#REF!=16,5,0)</f>
        <v>#REF!</v>
      </c>
      <c r="FW10" s="26" t="e">
        <f>IF(#REF!=17,4,0)</f>
        <v>#REF!</v>
      </c>
      <c r="FX10" s="26" t="e">
        <f>IF(#REF!=18,3,0)</f>
        <v>#REF!</v>
      </c>
      <c r="FY10" s="26" t="e">
        <f>IF(#REF!=19,2,0)</f>
        <v>#REF!</v>
      </c>
      <c r="FZ10" s="26" t="e">
        <f>IF(#REF!=20,1,0)</f>
        <v>#REF!</v>
      </c>
      <c r="GA10" s="26" t="e">
        <f>IF(#REF!&gt;20,0,0)</f>
        <v>#REF!</v>
      </c>
      <c r="GB10" s="26" t="e">
        <f>IF(#REF!="сх",0,0)</f>
        <v>#REF!</v>
      </c>
      <c r="GC10" s="26" t="e">
        <f>SUM(FG10:GB10)</f>
        <v>#REF!</v>
      </c>
      <c r="GD10" s="26" t="e">
        <f>IF(#REF!=1,25,0)</f>
        <v>#REF!</v>
      </c>
      <c r="GE10" s="26" t="e">
        <f>IF(#REF!=2,22,0)</f>
        <v>#REF!</v>
      </c>
      <c r="GF10" s="26" t="e">
        <f>IF(#REF!=3,20,0)</f>
        <v>#REF!</v>
      </c>
      <c r="GG10" s="26" t="e">
        <f>IF(#REF!=4,18,0)</f>
        <v>#REF!</v>
      </c>
      <c r="GH10" s="26" t="e">
        <f>IF(#REF!=5,16,0)</f>
        <v>#REF!</v>
      </c>
      <c r="GI10" s="26" t="e">
        <f>IF(#REF!=6,15,0)</f>
        <v>#REF!</v>
      </c>
      <c r="GJ10" s="26" t="e">
        <f>IF(#REF!=7,14,0)</f>
        <v>#REF!</v>
      </c>
      <c r="GK10" s="26" t="e">
        <f>IF(#REF!=8,13,0)</f>
        <v>#REF!</v>
      </c>
      <c r="GL10" s="26" t="e">
        <f>IF(#REF!=9,12,0)</f>
        <v>#REF!</v>
      </c>
      <c r="GM10" s="26" t="e">
        <f>IF(#REF!=10,11,0)</f>
        <v>#REF!</v>
      </c>
      <c r="GN10" s="26" t="e">
        <f>IF(#REF!=11,10,0)</f>
        <v>#REF!</v>
      </c>
      <c r="GO10" s="26" t="e">
        <f>IF(#REF!=12,9,0)</f>
        <v>#REF!</v>
      </c>
      <c r="GP10" s="26" t="e">
        <f>IF(#REF!=13,8,0)</f>
        <v>#REF!</v>
      </c>
      <c r="GQ10" s="26" t="e">
        <f>IF(#REF!=14,7,0)</f>
        <v>#REF!</v>
      </c>
      <c r="GR10" s="26" t="e">
        <f>IF(#REF!=15,6,0)</f>
        <v>#REF!</v>
      </c>
      <c r="GS10" s="26" t="e">
        <f>IF(#REF!=16,5,0)</f>
        <v>#REF!</v>
      </c>
      <c r="GT10" s="26" t="e">
        <f>IF(#REF!=17,4,0)</f>
        <v>#REF!</v>
      </c>
      <c r="GU10" s="26" t="e">
        <f>IF(#REF!=18,3,0)</f>
        <v>#REF!</v>
      </c>
      <c r="GV10" s="26" t="e">
        <f>IF(#REF!=19,2,0)</f>
        <v>#REF!</v>
      </c>
      <c r="GW10" s="26" t="e">
        <f>IF(#REF!=20,1,0)</f>
        <v>#REF!</v>
      </c>
      <c r="GX10" s="26" t="e">
        <f>IF(#REF!&gt;20,0,0)</f>
        <v>#REF!</v>
      </c>
      <c r="GY10" s="26" t="e">
        <f>IF(#REF!="сх",0,0)</f>
        <v>#REF!</v>
      </c>
      <c r="GZ10" s="26" t="e">
        <f>SUM(GD10:GY10)</f>
        <v>#REF!</v>
      </c>
      <c r="HA10" s="26" t="e">
        <f>IF(#REF!=1,100,0)</f>
        <v>#REF!</v>
      </c>
      <c r="HB10" s="26" t="e">
        <f>IF(#REF!=2,98,0)</f>
        <v>#REF!</v>
      </c>
      <c r="HC10" s="26" t="e">
        <f>IF(#REF!=3,95,0)</f>
        <v>#REF!</v>
      </c>
      <c r="HD10" s="26" t="e">
        <f>IF(#REF!=4,93,0)</f>
        <v>#REF!</v>
      </c>
      <c r="HE10" s="26" t="e">
        <f>IF(#REF!=5,90,0)</f>
        <v>#REF!</v>
      </c>
      <c r="HF10" s="26" t="e">
        <f>IF(#REF!=6,88,0)</f>
        <v>#REF!</v>
      </c>
      <c r="HG10" s="26" t="e">
        <f>IF(#REF!=7,85,0)</f>
        <v>#REF!</v>
      </c>
      <c r="HH10" s="26" t="e">
        <f>IF(#REF!=8,83,0)</f>
        <v>#REF!</v>
      </c>
      <c r="HI10" s="26" t="e">
        <f>IF(#REF!=9,80,0)</f>
        <v>#REF!</v>
      </c>
      <c r="HJ10" s="26" t="e">
        <f>IF(#REF!=10,78,0)</f>
        <v>#REF!</v>
      </c>
      <c r="HK10" s="26" t="e">
        <f>IF(#REF!=11,75,0)</f>
        <v>#REF!</v>
      </c>
      <c r="HL10" s="26" t="e">
        <f>IF(#REF!=12,73,0)</f>
        <v>#REF!</v>
      </c>
      <c r="HM10" s="26" t="e">
        <f>IF(#REF!=13,70,0)</f>
        <v>#REF!</v>
      </c>
      <c r="HN10" s="26" t="e">
        <f>IF(#REF!=14,68,0)</f>
        <v>#REF!</v>
      </c>
      <c r="HO10" s="26" t="e">
        <f>IF(#REF!=15,65,0)</f>
        <v>#REF!</v>
      </c>
      <c r="HP10" s="26" t="e">
        <f>IF(#REF!=16,63,0)</f>
        <v>#REF!</v>
      </c>
      <c r="HQ10" s="26" t="e">
        <f>IF(#REF!=17,60,0)</f>
        <v>#REF!</v>
      </c>
      <c r="HR10" s="26" t="e">
        <f>IF(#REF!=18,58,0)</f>
        <v>#REF!</v>
      </c>
      <c r="HS10" s="26" t="e">
        <f>IF(#REF!=19,55,0)</f>
        <v>#REF!</v>
      </c>
      <c r="HT10" s="26" t="e">
        <f>IF(#REF!=20,53,0)</f>
        <v>#REF!</v>
      </c>
      <c r="HU10" s="26" t="e">
        <f>IF(#REF!&gt;20,0,0)</f>
        <v>#REF!</v>
      </c>
      <c r="HV10" s="26" t="e">
        <f>IF(#REF!="сх",0,0)</f>
        <v>#REF!</v>
      </c>
      <c r="HW10" s="26" t="e">
        <f>SUM(HA10:HV10)</f>
        <v>#REF!</v>
      </c>
      <c r="HX10" s="26" t="e">
        <f>IF(#REF!=1,100,0)</f>
        <v>#REF!</v>
      </c>
      <c r="HY10" s="26" t="e">
        <f>IF(#REF!=2,98,0)</f>
        <v>#REF!</v>
      </c>
      <c r="HZ10" s="26" t="e">
        <f>IF(#REF!=3,95,0)</f>
        <v>#REF!</v>
      </c>
      <c r="IA10" s="26" t="e">
        <f>IF(#REF!=4,93,0)</f>
        <v>#REF!</v>
      </c>
      <c r="IB10" s="26" t="e">
        <f>IF(#REF!=5,90,0)</f>
        <v>#REF!</v>
      </c>
      <c r="IC10" s="26" t="e">
        <f>IF(#REF!=6,88,0)</f>
        <v>#REF!</v>
      </c>
      <c r="ID10" s="26" t="e">
        <f>IF(#REF!=7,85,0)</f>
        <v>#REF!</v>
      </c>
      <c r="IE10" s="26" t="e">
        <f>IF(#REF!=8,83,0)</f>
        <v>#REF!</v>
      </c>
      <c r="IF10" s="26" t="e">
        <f>IF(#REF!=9,80,0)</f>
        <v>#REF!</v>
      </c>
      <c r="IG10" s="26" t="e">
        <f>IF(#REF!=10,78,0)</f>
        <v>#REF!</v>
      </c>
      <c r="IH10" s="26" t="e">
        <f>IF(#REF!=11,75,0)</f>
        <v>#REF!</v>
      </c>
      <c r="II10" s="26" t="e">
        <f>IF(#REF!=12,73,0)</f>
        <v>#REF!</v>
      </c>
      <c r="IJ10" s="26" t="e">
        <f>IF(#REF!=13,70,0)</f>
        <v>#REF!</v>
      </c>
      <c r="IK10" s="26" t="e">
        <f>IF(#REF!=14,68,0)</f>
        <v>#REF!</v>
      </c>
      <c r="IL10" s="26" t="e">
        <f>IF(#REF!=15,65,0)</f>
        <v>#REF!</v>
      </c>
      <c r="IM10" s="26" t="e">
        <f>IF(#REF!=16,63,0)</f>
        <v>#REF!</v>
      </c>
      <c r="IN10" s="26" t="e">
        <f>IF(#REF!=17,60,0)</f>
        <v>#REF!</v>
      </c>
      <c r="IO10" s="26" t="e">
        <f>IF(#REF!=18,58,0)</f>
        <v>#REF!</v>
      </c>
      <c r="IP10" s="26" t="e">
        <f>IF(#REF!=19,55,0)</f>
        <v>#REF!</v>
      </c>
      <c r="IQ10" s="26" t="e">
        <f>IF(#REF!=20,53,0)</f>
        <v>#REF!</v>
      </c>
      <c r="IR10" s="26" t="e">
        <f>IF(#REF!&gt;20,0,0)</f>
        <v>#REF!</v>
      </c>
      <c r="IS10" s="26" t="e">
        <f>IF(#REF!="сх",0,0)</f>
        <v>#REF!</v>
      </c>
      <c r="IT10" s="26" t="e">
        <f>SUM(HX10:IS10)</f>
        <v>#REF!</v>
      </c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</row>
    <row r="11" spans="1:265" s="3" customFormat="1" ht="144" x14ac:dyDescent="0.2">
      <c r="A11" s="58">
        <v>2</v>
      </c>
      <c r="B11" s="61">
        <v>48</v>
      </c>
      <c r="C11" s="108">
        <v>959</v>
      </c>
      <c r="D11" s="109" t="s">
        <v>70</v>
      </c>
      <c r="E11" s="113" t="s">
        <v>27</v>
      </c>
      <c r="F11" s="117" t="s">
        <v>66</v>
      </c>
      <c r="G11" s="118" t="s">
        <v>76</v>
      </c>
      <c r="H11" s="113" t="s">
        <v>30</v>
      </c>
      <c r="I11" s="70">
        <v>2</v>
      </c>
      <c r="J11" s="71">
        <v>22</v>
      </c>
      <c r="K11" s="72">
        <v>1</v>
      </c>
      <c r="L11" s="71">
        <v>25</v>
      </c>
      <c r="M11" s="72">
        <v>2</v>
      </c>
      <c r="N11" s="71">
        <v>22</v>
      </c>
      <c r="O11" s="138">
        <f t="shared" si="0"/>
        <v>69</v>
      </c>
      <c r="P11" s="23" t="e">
        <f>#REF!+#REF!</f>
        <v>#REF!</v>
      </c>
      <c r="Q11" s="24"/>
      <c r="R11" s="25"/>
      <c r="S11" s="24" t="e">
        <f>IF(#REF!=1,25,0)</f>
        <v>#REF!</v>
      </c>
      <c r="T11" s="24" t="e">
        <f>IF(#REF!=2,22,0)</f>
        <v>#REF!</v>
      </c>
      <c r="U11" s="24" t="e">
        <f>IF(#REF!=3,20,0)</f>
        <v>#REF!</v>
      </c>
      <c r="V11" s="24" t="e">
        <f>IF(#REF!=4,18,0)</f>
        <v>#REF!</v>
      </c>
      <c r="W11" s="24" t="e">
        <f>IF(#REF!=5,16,0)</f>
        <v>#REF!</v>
      </c>
      <c r="X11" s="24" t="e">
        <f>IF(#REF!=6,15,0)</f>
        <v>#REF!</v>
      </c>
      <c r="Y11" s="24" t="e">
        <f>IF(#REF!=7,14,0)</f>
        <v>#REF!</v>
      </c>
      <c r="Z11" s="24" t="e">
        <f>IF(#REF!=8,13,0)</f>
        <v>#REF!</v>
      </c>
      <c r="AA11" s="24" t="e">
        <f>IF(#REF!=9,12,0)</f>
        <v>#REF!</v>
      </c>
      <c r="AB11" s="24" t="e">
        <f>IF(#REF!=10,11,0)</f>
        <v>#REF!</v>
      </c>
      <c r="AC11" s="24" t="e">
        <f>IF(#REF!=11,10,0)</f>
        <v>#REF!</v>
      </c>
      <c r="AD11" s="24" t="e">
        <f>IF(#REF!=12,9,0)</f>
        <v>#REF!</v>
      </c>
      <c r="AE11" s="24" t="e">
        <f>IF(#REF!=13,8,0)</f>
        <v>#REF!</v>
      </c>
      <c r="AF11" s="24" t="e">
        <f>IF(#REF!=14,7,0)</f>
        <v>#REF!</v>
      </c>
      <c r="AG11" s="24" t="e">
        <f>IF(#REF!=15,6,0)</f>
        <v>#REF!</v>
      </c>
      <c r="AH11" s="24" t="e">
        <f>IF(#REF!=16,5,0)</f>
        <v>#REF!</v>
      </c>
      <c r="AI11" s="24" t="e">
        <f>IF(#REF!=17,4,0)</f>
        <v>#REF!</v>
      </c>
      <c r="AJ11" s="24" t="e">
        <f>IF(#REF!=18,3,0)</f>
        <v>#REF!</v>
      </c>
      <c r="AK11" s="24" t="e">
        <f>IF(#REF!=19,2,0)</f>
        <v>#REF!</v>
      </c>
      <c r="AL11" s="24" t="e">
        <f>IF(#REF!=20,1,0)</f>
        <v>#REF!</v>
      </c>
      <c r="AM11" s="24" t="e">
        <f>IF(#REF!&gt;20,0,0)</f>
        <v>#REF!</v>
      </c>
      <c r="AN11" s="24" t="e">
        <f>IF(#REF!="сх",0,0)</f>
        <v>#REF!</v>
      </c>
      <c r="AO11" s="24" t="e">
        <f>SUM(S11:AM11)</f>
        <v>#REF!</v>
      </c>
      <c r="AP11" s="24" t="e">
        <f>IF(#REF!=1,25,0)</f>
        <v>#REF!</v>
      </c>
      <c r="AQ11" s="24" t="e">
        <f>IF(#REF!=2,22,0)</f>
        <v>#REF!</v>
      </c>
      <c r="AR11" s="24" t="e">
        <f>IF(#REF!=3,20,0)</f>
        <v>#REF!</v>
      </c>
      <c r="AS11" s="24" t="e">
        <f>IF(#REF!=4,18,0)</f>
        <v>#REF!</v>
      </c>
      <c r="AT11" s="24" t="e">
        <f>IF(#REF!=5,16,0)</f>
        <v>#REF!</v>
      </c>
      <c r="AU11" s="24" t="e">
        <f>IF(#REF!=6,15,0)</f>
        <v>#REF!</v>
      </c>
      <c r="AV11" s="24" t="e">
        <f>IF(#REF!=7,14,0)</f>
        <v>#REF!</v>
      </c>
      <c r="AW11" s="24" t="e">
        <f>IF(#REF!=8,13,0)</f>
        <v>#REF!</v>
      </c>
      <c r="AX11" s="24" t="e">
        <f>IF(#REF!=9,12,0)</f>
        <v>#REF!</v>
      </c>
      <c r="AY11" s="24" t="e">
        <f>IF(#REF!=10,11,0)</f>
        <v>#REF!</v>
      </c>
      <c r="AZ11" s="24" t="e">
        <f>IF(#REF!=11,10,0)</f>
        <v>#REF!</v>
      </c>
      <c r="BA11" s="24" t="e">
        <f>IF(#REF!=12,9,0)</f>
        <v>#REF!</v>
      </c>
      <c r="BB11" s="24" t="e">
        <f>IF(#REF!=13,8,0)</f>
        <v>#REF!</v>
      </c>
      <c r="BC11" s="24" t="e">
        <f>IF(#REF!=14,7,0)</f>
        <v>#REF!</v>
      </c>
      <c r="BD11" s="24" t="e">
        <f>IF(#REF!=15,6,0)</f>
        <v>#REF!</v>
      </c>
      <c r="BE11" s="24" t="e">
        <f>IF(#REF!=16,5,0)</f>
        <v>#REF!</v>
      </c>
      <c r="BF11" s="24" t="e">
        <f>IF(#REF!=17,4,0)</f>
        <v>#REF!</v>
      </c>
      <c r="BG11" s="24" t="e">
        <f>IF(#REF!=18,3,0)</f>
        <v>#REF!</v>
      </c>
      <c r="BH11" s="24" t="e">
        <f>IF(#REF!=19,2,0)</f>
        <v>#REF!</v>
      </c>
      <c r="BI11" s="24" t="e">
        <f>IF(#REF!=20,1,0)</f>
        <v>#REF!</v>
      </c>
      <c r="BJ11" s="24" t="e">
        <f>IF(#REF!&gt;20,0,0)</f>
        <v>#REF!</v>
      </c>
      <c r="BK11" s="24" t="e">
        <f>IF(#REF!="сх",0,0)</f>
        <v>#REF!</v>
      </c>
      <c r="BL11" s="24" t="e">
        <f>SUM(AP11:BJ11)</f>
        <v>#REF!</v>
      </c>
      <c r="BM11" s="24" t="e">
        <f>IF(#REF!=1,45,0)</f>
        <v>#REF!</v>
      </c>
      <c r="BN11" s="24" t="e">
        <f>IF(#REF!=2,42,0)</f>
        <v>#REF!</v>
      </c>
      <c r="BO11" s="24" t="e">
        <f>IF(#REF!=3,40,0)</f>
        <v>#REF!</v>
      </c>
      <c r="BP11" s="24" t="e">
        <f>IF(#REF!=4,38,0)</f>
        <v>#REF!</v>
      </c>
      <c r="BQ11" s="24" t="e">
        <f>IF(#REF!=5,36,0)</f>
        <v>#REF!</v>
      </c>
      <c r="BR11" s="24" t="e">
        <f>IF(#REF!=6,35,0)</f>
        <v>#REF!</v>
      </c>
      <c r="BS11" s="24" t="e">
        <f>IF(#REF!=7,34,0)</f>
        <v>#REF!</v>
      </c>
      <c r="BT11" s="24" t="e">
        <f>IF(#REF!=8,33,0)</f>
        <v>#REF!</v>
      </c>
      <c r="BU11" s="24" t="e">
        <f>IF(#REF!=9,32,0)</f>
        <v>#REF!</v>
      </c>
      <c r="BV11" s="24" t="e">
        <f>IF(#REF!=10,31,0)</f>
        <v>#REF!</v>
      </c>
      <c r="BW11" s="24" t="e">
        <f>IF(#REF!=11,30,0)</f>
        <v>#REF!</v>
      </c>
      <c r="BX11" s="24" t="e">
        <f>IF(#REF!=12,29,0)</f>
        <v>#REF!</v>
      </c>
      <c r="BY11" s="24" t="e">
        <f>IF(#REF!=13,28,0)</f>
        <v>#REF!</v>
      </c>
      <c r="BZ11" s="24" t="e">
        <f>IF(#REF!=14,27,0)</f>
        <v>#REF!</v>
      </c>
      <c r="CA11" s="24" t="e">
        <f>IF(#REF!=15,26,0)</f>
        <v>#REF!</v>
      </c>
      <c r="CB11" s="24" t="e">
        <f>IF(#REF!=16,25,0)</f>
        <v>#REF!</v>
      </c>
      <c r="CC11" s="24" t="e">
        <f>IF(#REF!=17,24,0)</f>
        <v>#REF!</v>
      </c>
      <c r="CD11" s="24" t="e">
        <f>IF(#REF!=18,23,0)</f>
        <v>#REF!</v>
      </c>
      <c r="CE11" s="24" t="e">
        <f>IF(#REF!=19,22,0)</f>
        <v>#REF!</v>
      </c>
      <c r="CF11" s="24" t="e">
        <f>IF(#REF!=20,21,0)</f>
        <v>#REF!</v>
      </c>
      <c r="CG11" s="24" t="e">
        <f>IF(#REF!=21,20,0)</f>
        <v>#REF!</v>
      </c>
      <c r="CH11" s="24" t="e">
        <f>IF(#REF!=22,19,0)</f>
        <v>#REF!</v>
      </c>
      <c r="CI11" s="24" t="e">
        <f>IF(#REF!=23,18,0)</f>
        <v>#REF!</v>
      </c>
      <c r="CJ11" s="24" t="e">
        <f>IF(#REF!=24,17,0)</f>
        <v>#REF!</v>
      </c>
      <c r="CK11" s="24" t="e">
        <f>IF(#REF!=25,16,0)</f>
        <v>#REF!</v>
      </c>
      <c r="CL11" s="24" t="e">
        <f>IF(#REF!=26,15,0)</f>
        <v>#REF!</v>
      </c>
      <c r="CM11" s="24" t="e">
        <f>IF(#REF!=27,14,0)</f>
        <v>#REF!</v>
      </c>
      <c r="CN11" s="24" t="e">
        <f>IF(#REF!=28,13,0)</f>
        <v>#REF!</v>
      </c>
      <c r="CO11" s="24" t="e">
        <f>IF(#REF!=29,12,0)</f>
        <v>#REF!</v>
      </c>
      <c r="CP11" s="24" t="e">
        <f>IF(#REF!=30,11,0)</f>
        <v>#REF!</v>
      </c>
      <c r="CQ11" s="24" t="e">
        <f>IF(#REF!=31,10,0)</f>
        <v>#REF!</v>
      </c>
      <c r="CR11" s="24" t="e">
        <f>IF(#REF!=32,9,0)</f>
        <v>#REF!</v>
      </c>
      <c r="CS11" s="24" t="e">
        <f>IF(#REF!=33,8,0)</f>
        <v>#REF!</v>
      </c>
      <c r="CT11" s="24" t="e">
        <f>IF(#REF!=34,7,0)</f>
        <v>#REF!</v>
      </c>
      <c r="CU11" s="24" t="e">
        <f>IF(#REF!=35,6,0)</f>
        <v>#REF!</v>
      </c>
      <c r="CV11" s="24" t="e">
        <f>IF(#REF!=36,5,0)</f>
        <v>#REF!</v>
      </c>
      <c r="CW11" s="24" t="e">
        <f>IF(#REF!=37,4,0)</f>
        <v>#REF!</v>
      </c>
      <c r="CX11" s="24" t="e">
        <f>IF(#REF!=38,3,0)</f>
        <v>#REF!</v>
      </c>
      <c r="CY11" s="24" t="e">
        <f>IF(#REF!=39,2,0)</f>
        <v>#REF!</v>
      </c>
      <c r="CZ11" s="24" t="e">
        <f>IF(#REF!=40,1,0)</f>
        <v>#REF!</v>
      </c>
      <c r="DA11" s="24" t="e">
        <f>IF(#REF!&gt;20,0,0)</f>
        <v>#REF!</v>
      </c>
      <c r="DB11" s="24" t="e">
        <f>IF(#REF!="сх",0,0)</f>
        <v>#REF!</v>
      </c>
      <c r="DC11" s="24" t="e">
        <f>SUM(BM11:DB11)</f>
        <v>#REF!</v>
      </c>
      <c r="DD11" s="24" t="e">
        <f>IF(#REF!=1,45,0)</f>
        <v>#REF!</v>
      </c>
      <c r="DE11" s="24" t="e">
        <f>IF(#REF!=2,42,0)</f>
        <v>#REF!</v>
      </c>
      <c r="DF11" s="24" t="e">
        <f>IF(#REF!=3,40,0)</f>
        <v>#REF!</v>
      </c>
      <c r="DG11" s="24" t="e">
        <f>IF(#REF!=4,38,0)</f>
        <v>#REF!</v>
      </c>
      <c r="DH11" s="24" t="e">
        <f>IF(#REF!=5,36,0)</f>
        <v>#REF!</v>
      </c>
      <c r="DI11" s="24" t="e">
        <f>IF(#REF!=6,35,0)</f>
        <v>#REF!</v>
      </c>
      <c r="DJ11" s="24" t="e">
        <f>IF(#REF!=7,34,0)</f>
        <v>#REF!</v>
      </c>
      <c r="DK11" s="24" t="e">
        <f>IF(#REF!=8,33,0)</f>
        <v>#REF!</v>
      </c>
      <c r="DL11" s="24" t="e">
        <f>IF(#REF!=9,32,0)</f>
        <v>#REF!</v>
      </c>
      <c r="DM11" s="24" t="e">
        <f>IF(#REF!=10,31,0)</f>
        <v>#REF!</v>
      </c>
      <c r="DN11" s="24" t="e">
        <f>IF(#REF!=11,30,0)</f>
        <v>#REF!</v>
      </c>
      <c r="DO11" s="24" t="e">
        <f>IF(#REF!=12,29,0)</f>
        <v>#REF!</v>
      </c>
      <c r="DP11" s="24" t="e">
        <f>IF(#REF!=13,28,0)</f>
        <v>#REF!</v>
      </c>
      <c r="DQ11" s="24" t="e">
        <f>IF(#REF!=14,27,0)</f>
        <v>#REF!</v>
      </c>
      <c r="DR11" s="24" t="e">
        <f>IF(#REF!=15,26,0)</f>
        <v>#REF!</v>
      </c>
      <c r="DS11" s="24" t="e">
        <f>IF(#REF!=16,25,0)</f>
        <v>#REF!</v>
      </c>
      <c r="DT11" s="24" t="e">
        <f>IF(#REF!=17,24,0)</f>
        <v>#REF!</v>
      </c>
      <c r="DU11" s="24" t="e">
        <f>IF(#REF!=18,23,0)</f>
        <v>#REF!</v>
      </c>
      <c r="DV11" s="24" t="e">
        <f>IF(#REF!=19,22,0)</f>
        <v>#REF!</v>
      </c>
      <c r="DW11" s="24" t="e">
        <f>IF(#REF!=20,21,0)</f>
        <v>#REF!</v>
      </c>
      <c r="DX11" s="24" t="e">
        <f>IF(#REF!=21,20,0)</f>
        <v>#REF!</v>
      </c>
      <c r="DY11" s="24" t="e">
        <f>IF(#REF!=22,19,0)</f>
        <v>#REF!</v>
      </c>
      <c r="DZ11" s="24" t="e">
        <f>IF(#REF!=23,18,0)</f>
        <v>#REF!</v>
      </c>
      <c r="EA11" s="24" t="e">
        <f>IF(#REF!=24,17,0)</f>
        <v>#REF!</v>
      </c>
      <c r="EB11" s="24" t="e">
        <f>IF(#REF!=25,16,0)</f>
        <v>#REF!</v>
      </c>
      <c r="EC11" s="24" t="e">
        <f>IF(#REF!=26,15,0)</f>
        <v>#REF!</v>
      </c>
      <c r="ED11" s="24" t="e">
        <f>IF(#REF!=27,14,0)</f>
        <v>#REF!</v>
      </c>
      <c r="EE11" s="24" t="e">
        <f>IF(#REF!=28,13,0)</f>
        <v>#REF!</v>
      </c>
      <c r="EF11" s="24" t="e">
        <f>IF(#REF!=29,12,0)</f>
        <v>#REF!</v>
      </c>
      <c r="EG11" s="24" t="e">
        <f>IF(#REF!=30,11,0)</f>
        <v>#REF!</v>
      </c>
      <c r="EH11" s="24" t="e">
        <f>IF(#REF!=31,10,0)</f>
        <v>#REF!</v>
      </c>
      <c r="EI11" s="24" t="e">
        <f>IF(#REF!=32,9,0)</f>
        <v>#REF!</v>
      </c>
      <c r="EJ11" s="24" t="e">
        <f>IF(#REF!=33,8,0)</f>
        <v>#REF!</v>
      </c>
      <c r="EK11" s="24" t="e">
        <f>IF(#REF!=34,7,0)</f>
        <v>#REF!</v>
      </c>
      <c r="EL11" s="24" t="e">
        <f>IF(#REF!=35,6,0)</f>
        <v>#REF!</v>
      </c>
      <c r="EM11" s="24" t="e">
        <f>IF(#REF!=36,5,0)</f>
        <v>#REF!</v>
      </c>
      <c r="EN11" s="24" t="e">
        <f>IF(#REF!=37,4,0)</f>
        <v>#REF!</v>
      </c>
      <c r="EO11" s="24" t="e">
        <f>IF(#REF!=38,3,0)</f>
        <v>#REF!</v>
      </c>
      <c r="EP11" s="24" t="e">
        <f>IF(#REF!=39,2,0)</f>
        <v>#REF!</v>
      </c>
      <c r="EQ11" s="24" t="e">
        <f>IF(#REF!=40,1,0)</f>
        <v>#REF!</v>
      </c>
      <c r="ER11" s="24" t="e">
        <f>IF(#REF!&gt;20,0,0)</f>
        <v>#REF!</v>
      </c>
      <c r="ES11" s="24" t="e">
        <f>IF(#REF!="сх",0,0)</f>
        <v>#REF!</v>
      </c>
      <c r="ET11" s="24" t="e">
        <f>SUM(DD11:ES11)</f>
        <v>#REF!</v>
      </c>
      <c r="EU11" s="24"/>
      <c r="EV11" s="24" t="e">
        <f>IF(#REF!="сх","ноль",IF(#REF!&gt;0,#REF!,"Ноль"))</f>
        <v>#REF!</v>
      </c>
      <c r="EW11" s="24" t="e">
        <f>IF(#REF!="сх","ноль",IF(#REF!&gt;0,#REF!,"Ноль"))</f>
        <v>#REF!</v>
      </c>
      <c r="EX11" s="24"/>
      <c r="EY11" s="24" t="e">
        <f>MIN(EV11,EW11)</f>
        <v>#REF!</v>
      </c>
      <c r="EZ11" s="24" t="e">
        <f>IF(O11=#REF!,IF(#REF!&lt;#REF!,#REF!,FD11),#REF!)</f>
        <v>#REF!</v>
      </c>
      <c r="FA11" s="24" t="e">
        <f>IF(O11=#REF!,IF(#REF!&lt;#REF!,0,1))</f>
        <v>#REF!</v>
      </c>
      <c r="FB11" s="24" t="e">
        <f>IF(AND(EY11&gt;=21,EY11&lt;&gt;0),EY11,IF(O11&lt;#REF!,"СТОП",EZ11+FA11))</f>
        <v>#REF!</v>
      </c>
      <c r="FC11" s="24"/>
      <c r="FD11" s="24">
        <v>15</v>
      </c>
      <c r="FE11" s="24">
        <v>16</v>
      </c>
      <c r="FF11" s="24"/>
      <c r="FG11" s="26" t="e">
        <f>IF(#REF!=1,25,0)</f>
        <v>#REF!</v>
      </c>
      <c r="FH11" s="26" t="e">
        <f>IF(#REF!=2,22,0)</f>
        <v>#REF!</v>
      </c>
      <c r="FI11" s="26" t="e">
        <f>IF(#REF!=3,20,0)</f>
        <v>#REF!</v>
      </c>
      <c r="FJ11" s="26" t="e">
        <f>IF(#REF!=4,18,0)</f>
        <v>#REF!</v>
      </c>
      <c r="FK11" s="26" t="e">
        <f>IF(#REF!=5,16,0)</f>
        <v>#REF!</v>
      </c>
      <c r="FL11" s="26" t="e">
        <f>IF(#REF!=6,15,0)</f>
        <v>#REF!</v>
      </c>
      <c r="FM11" s="26" t="e">
        <f>IF(#REF!=7,14,0)</f>
        <v>#REF!</v>
      </c>
      <c r="FN11" s="26" t="e">
        <f>IF(#REF!=8,13,0)</f>
        <v>#REF!</v>
      </c>
      <c r="FO11" s="26" t="e">
        <f>IF(#REF!=9,12,0)</f>
        <v>#REF!</v>
      </c>
      <c r="FP11" s="26" t="e">
        <f>IF(#REF!=10,11,0)</f>
        <v>#REF!</v>
      </c>
      <c r="FQ11" s="26" t="e">
        <f>IF(#REF!=11,10,0)</f>
        <v>#REF!</v>
      </c>
      <c r="FR11" s="26" t="e">
        <f>IF(#REF!=12,9,0)</f>
        <v>#REF!</v>
      </c>
      <c r="FS11" s="26" t="e">
        <f>IF(#REF!=13,8,0)</f>
        <v>#REF!</v>
      </c>
      <c r="FT11" s="26" t="e">
        <f>IF(#REF!=14,7,0)</f>
        <v>#REF!</v>
      </c>
      <c r="FU11" s="26" t="e">
        <f>IF(#REF!=15,6,0)</f>
        <v>#REF!</v>
      </c>
      <c r="FV11" s="26" t="e">
        <f>IF(#REF!=16,5,0)</f>
        <v>#REF!</v>
      </c>
      <c r="FW11" s="26" t="e">
        <f>IF(#REF!=17,4,0)</f>
        <v>#REF!</v>
      </c>
      <c r="FX11" s="26" t="e">
        <f>IF(#REF!=18,3,0)</f>
        <v>#REF!</v>
      </c>
      <c r="FY11" s="26" t="e">
        <f>IF(#REF!=19,2,0)</f>
        <v>#REF!</v>
      </c>
      <c r="FZ11" s="26" t="e">
        <f>IF(#REF!=20,1,0)</f>
        <v>#REF!</v>
      </c>
      <c r="GA11" s="26" t="e">
        <f>IF(#REF!&gt;20,0,0)</f>
        <v>#REF!</v>
      </c>
      <c r="GB11" s="26" t="e">
        <f>IF(#REF!="сх",0,0)</f>
        <v>#REF!</v>
      </c>
      <c r="GC11" s="26" t="e">
        <f>SUM(FG11:GB11)</f>
        <v>#REF!</v>
      </c>
      <c r="GD11" s="26" t="e">
        <f>IF(#REF!=1,25,0)</f>
        <v>#REF!</v>
      </c>
      <c r="GE11" s="26" t="e">
        <f>IF(#REF!=2,22,0)</f>
        <v>#REF!</v>
      </c>
      <c r="GF11" s="26" t="e">
        <f>IF(#REF!=3,20,0)</f>
        <v>#REF!</v>
      </c>
      <c r="GG11" s="26" t="e">
        <f>IF(#REF!=4,18,0)</f>
        <v>#REF!</v>
      </c>
      <c r="GH11" s="26" t="e">
        <f>IF(#REF!=5,16,0)</f>
        <v>#REF!</v>
      </c>
      <c r="GI11" s="26" t="e">
        <f>IF(#REF!=6,15,0)</f>
        <v>#REF!</v>
      </c>
      <c r="GJ11" s="26" t="e">
        <f>IF(#REF!=7,14,0)</f>
        <v>#REF!</v>
      </c>
      <c r="GK11" s="26" t="e">
        <f>IF(#REF!=8,13,0)</f>
        <v>#REF!</v>
      </c>
      <c r="GL11" s="26" t="e">
        <f>IF(#REF!=9,12,0)</f>
        <v>#REF!</v>
      </c>
      <c r="GM11" s="26" t="e">
        <f>IF(#REF!=10,11,0)</f>
        <v>#REF!</v>
      </c>
      <c r="GN11" s="26" t="e">
        <f>IF(#REF!=11,10,0)</f>
        <v>#REF!</v>
      </c>
      <c r="GO11" s="26" t="e">
        <f>IF(#REF!=12,9,0)</f>
        <v>#REF!</v>
      </c>
      <c r="GP11" s="26" t="e">
        <f>IF(#REF!=13,8,0)</f>
        <v>#REF!</v>
      </c>
      <c r="GQ11" s="26" t="e">
        <f>IF(#REF!=14,7,0)</f>
        <v>#REF!</v>
      </c>
      <c r="GR11" s="26" t="e">
        <f>IF(#REF!=15,6,0)</f>
        <v>#REF!</v>
      </c>
      <c r="GS11" s="26" t="e">
        <f>IF(#REF!=16,5,0)</f>
        <v>#REF!</v>
      </c>
      <c r="GT11" s="26" t="e">
        <f>IF(#REF!=17,4,0)</f>
        <v>#REF!</v>
      </c>
      <c r="GU11" s="26" t="e">
        <f>IF(#REF!=18,3,0)</f>
        <v>#REF!</v>
      </c>
      <c r="GV11" s="26" t="e">
        <f>IF(#REF!=19,2,0)</f>
        <v>#REF!</v>
      </c>
      <c r="GW11" s="26" t="e">
        <f>IF(#REF!=20,1,0)</f>
        <v>#REF!</v>
      </c>
      <c r="GX11" s="26" t="e">
        <f>IF(#REF!&gt;20,0,0)</f>
        <v>#REF!</v>
      </c>
      <c r="GY11" s="26" t="e">
        <f>IF(#REF!="сх",0,0)</f>
        <v>#REF!</v>
      </c>
      <c r="GZ11" s="26" t="e">
        <f>SUM(GD11:GY11)</f>
        <v>#REF!</v>
      </c>
      <c r="HA11" s="26" t="e">
        <f>IF(#REF!=1,100,0)</f>
        <v>#REF!</v>
      </c>
      <c r="HB11" s="26" t="e">
        <f>IF(#REF!=2,98,0)</f>
        <v>#REF!</v>
      </c>
      <c r="HC11" s="26" t="e">
        <f>IF(#REF!=3,95,0)</f>
        <v>#REF!</v>
      </c>
      <c r="HD11" s="26" t="e">
        <f>IF(#REF!=4,93,0)</f>
        <v>#REF!</v>
      </c>
      <c r="HE11" s="26" t="e">
        <f>IF(#REF!=5,90,0)</f>
        <v>#REF!</v>
      </c>
      <c r="HF11" s="26" t="e">
        <f>IF(#REF!=6,88,0)</f>
        <v>#REF!</v>
      </c>
      <c r="HG11" s="26" t="e">
        <f>IF(#REF!=7,85,0)</f>
        <v>#REF!</v>
      </c>
      <c r="HH11" s="26" t="e">
        <f>IF(#REF!=8,83,0)</f>
        <v>#REF!</v>
      </c>
      <c r="HI11" s="26" t="e">
        <f>IF(#REF!=9,80,0)</f>
        <v>#REF!</v>
      </c>
      <c r="HJ11" s="26" t="e">
        <f>IF(#REF!=10,78,0)</f>
        <v>#REF!</v>
      </c>
      <c r="HK11" s="26" t="e">
        <f>IF(#REF!=11,75,0)</f>
        <v>#REF!</v>
      </c>
      <c r="HL11" s="26" t="e">
        <f>IF(#REF!=12,73,0)</f>
        <v>#REF!</v>
      </c>
      <c r="HM11" s="26" t="e">
        <f>IF(#REF!=13,70,0)</f>
        <v>#REF!</v>
      </c>
      <c r="HN11" s="26" t="e">
        <f>IF(#REF!=14,68,0)</f>
        <v>#REF!</v>
      </c>
      <c r="HO11" s="26" t="e">
        <f>IF(#REF!=15,65,0)</f>
        <v>#REF!</v>
      </c>
      <c r="HP11" s="26" t="e">
        <f>IF(#REF!=16,63,0)</f>
        <v>#REF!</v>
      </c>
      <c r="HQ11" s="26" t="e">
        <f>IF(#REF!=17,60,0)</f>
        <v>#REF!</v>
      </c>
      <c r="HR11" s="26" t="e">
        <f>IF(#REF!=18,58,0)</f>
        <v>#REF!</v>
      </c>
      <c r="HS11" s="26" t="e">
        <f>IF(#REF!=19,55,0)</f>
        <v>#REF!</v>
      </c>
      <c r="HT11" s="26" t="e">
        <f>IF(#REF!=20,53,0)</f>
        <v>#REF!</v>
      </c>
      <c r="HU11" s="26" t="e">
        <f>IF(#REF!&gt;20,0,0)</f>
        <v>#REF!</v>
      </c>
      <c r="HV11" s="26" t="e">
        <f>IF(#REF!="сх",0,0)</f>
        <v>#REF!</v>
      </c>
      <c r="HW11" s="26" t="e">
        <f>SUM(HA11:HV11)</f>
        <v>#REF!</v>
      </c>
      <c r="HX11" s="26" t="e">
        <f>IF(#REF!=1,100,0)</f>
        <v>#REF!</v>
      </c>
      <c r="HY11" s="26" t="e">
        <f>IF(#REF!=2,98,0)</f>
        <v>#REF!</v>
      </c>
      <c r="HZ11" s="26" t="e">
        <f>IF(#REF!=3,95,0)</f>
        <v>#REF!</v>
      </c>
      <c r="IA11" s="26" t="e">
        <f>IF(#REF!=4,93,0)</f>
        <v>#REF!</v>
      </c>
      <c r="IB11" s="26" t="e">
        <f>IF(#REF!=5,90,0)</f>
        <v>#REF!</v>
      </c>
      <c r="IC11" s="26" t="e">
        <f>IF(#REF!=6,88,0)</f>
        <v>#REF!</v>
      </c>
      <c r="ID11" s="26" t="e">
        <f>IF(#REF!=7,85,0)</f>
        <v>#REF!</v>
      </c>
      <c r="IE11" s="26" t="e">
        <f>IF(#REF!=8,83,0)</f>
        <v>#REF!</v>
      </c>
      <c r="IF11" s="26" t="e">
        <f>IF(#REF!=9,80,0)</f>
        <v>#REF!</v>
      </c>
      <c r="IG11" s="26" t="e">
        <f>IF(#REF!=10,78,0)</f>
        <v>#REF!</v>
      </c>
      <c r="IH11" s="26" t="e">
        <f>IF(#REF!=11,75,0)</f>
        <v>#REF!</v>
      </c>
      <c r="II11" s="26" t="e">
        <f>IF(#REF!=12,73,0)</f>
        <v>#REF!</v>
      </c>
      <c r="IJ11" s="26" t="e">
        <f>IF(#REF!=13,70,0)</f>
        <v>#REF!</v>
      </c>
      <c r="IK11" s="26" t="e">
        <f>IF(#REF!=14,68,0)</f>
        <v>#REF!</v>
      </c>
      <c r="IL11" s="26" t="e">
        <f>IF(#REF!=15,65,0)</f>
        <v>#REF!</v>
      </c>
      <c r="IM11" s="26" t="e">
        <f>IF(#REF!=16,63,0)</f>
        <v>#REF!</v>
      </c>
      <c r="IN11" s="26" t="e">
        <f>IF(#REF!=17,60,0)</f>
        <v>#REF!</v>
      </c>
      <c r="IO11" s="26" t="e">
        <f>IF(#REF!=18,58,0)</f>
        <v>#REF!</v>
      </c>
      <c r="IP11" s="26" t="e">
        <f>IF(#REF!=19,55,0)</f>
        <v>#REF!</v>
      </c>
      <c r="IQ11" s="26" t="e">
        <f>IF(#REF!=20,53,0)</f>
        <v>#REF!</v>
      </c>
      <c r="IR11" s="26" t="e">
        <f>IF(#REF!&gt;20,0,0)</f>
        <v>#REF!</v>
      </c>
      <c r="IS11" s="26" t="e">
        <f>IF(#REF!="сх",0,0)</f>
        <v>#REF!</v>
      </c>
      <c r="IT11" s="26" t="e">
        <f>SUM(HX11:IS11)</f>
        <v>#REF!</v>
      </c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</row>
    <row r="12" spans="1:265" s="3" customFormat="1" ht="48" x14ac:dyDescent="0.2">
      <c r="A12" s="58">
        <v>3</v>
      </c>
      <c r="B12" s="61">
        <v>46</v>
      </c>
      <c r="C12" s="108">
        <v>188</v>
      </c>
      <c r="D12" s="109" t="s">
        <v>53</v>
      </c>
      <c r="E12" s="113" t="s">
        <v>27</v>
      </c>
      <c r="F12" s="117" t="s">
        <v>48</v>
      </c>
      <c r="G12" s="118" t="s">
        <v>45</v>
      </c>
      <c r="H12" s="113" t="s">
        <v>30</v>
      </c>
      <c r="I12" s="70">
        <v>3</v>
      </c>
      <c r="J12" s="71">
        <v>20</v>
      </c>
      <c r="K12" s="72">
        <v>3</v>
      </c>
      <c r="L12" s="71">
        <v>20</v>
      </c>
      <c r="M12" s="72">
        <v>4</v>
      </c>
      <c r="N12" s="71">
        <v>18</v>
      </c>
      <c r="O12" s="138">
        <f t="shared" si="0"/>
        <v>58</v>
      </c>
      <c r="P12" s="23" t="e">
        <f>#REF!+#REF!</f>
        <v>#REF!</v>
      </c>
      <c r="Q12" s="24"/>
      <c r="R12" s="25"/>
      <c r="S12" s="24" t="e">
        <f>IF(#REF!=1,25,0)</f>
        <v>#REF!</v>
      </c>
      <c r="T12" s="24" t="e">
        <f>IF(#REF!=2,22,0)</f>
        <v>#REF!</v>
      </c>
      <c r="U12" s="24" t="e">
        <f>IF(#REF!=3,20,0)</f>
        <v>#REF!</v>
      </c>
      <c r="V12" s="24" t="e">
        <f>IF(#REF!=4,18,0)</f>
        <v>#REF!</v>
      </c>
      <c r="W12" s="24" t="e">
        <f>IF(#REF!=5,16,0)</f>
        <v>#REF!</v>
      </c>
      <c r="X12" s="24" t="e">
        <f>IF(#REF!=6,15,0)</f>
        <v>#REF!</v>
      </c>
      <c r="Y12" s="24" t="e">
        <f>IF(#REF!=7,14,0)</f>
        <v>#REF!</v>
      </c>
      <c r="Z12" s="24" t="e">
        <f>IF(#REF!=8,13,0)</f>
        <v>#REF!</v>
      </c>
      <c r="AA12" s="24" t="e">
        <f>IF(#REF!=9,12,0)</f>
        <v>#REF!</v>
      </c>
      <c r="AB12" s="24" t="e">
        <f>IF(#REF!=10,11,0)</f>
        <v>#REF!</v>
      </c>
      <c r="AC12" s="24" t="e">
        <f>IF(#REF!=11,10,0)</f>
        <v>#REF!</v>
      </c>
      <c r="AD12" s="24" t="e">
        <f>IF(#REF!=12,9,0)</f>
        <v>#REF!</v>
      </c>
      <c r="AE12" s="24" t="e">
        <f>IF(#REF!=13,8,0)</f>
        <v>#REF!</v>
      </c>
      <c r="AF12" s="24" t="e">
        <f>IF(#REF!=14,7,0)</f>
        <v>#REF!</v>
      </c>
      <c r="AG12" s="24" t="e">
        <f>IF(#REF!=15,6,0)</f>
        <v>#REF!</v>
      </c>
      <c r="AH12" s="24" t="e">
        <f>IF(#REF!=16,5,0)</f>
        <v>#REF!</v>
      </c>
      <c r="AI12" s="24" t="e">
        <f>IF(#REF!=17,4,0)</f>
        <v>#REF!</v>
      </c>
      <c r="AJ12" s="24" t="e">
        <f>IF(#REF!=18,3,0)</f>
        <v>#REF!</v>
      </c>
      <c r="AK12" s="24" t="e">
        <f>IF(#REF!=19,2,0)</f>
        <v>#REF!</v>
      </c>
      <c r="AL12" s="24" t="e">
        <f>IF(#REF!=20,1,0)</f>
        <v>#REF!</v>
      </c>
      <c r="AM12" s="24" t="e">
        <f>IF(#REF!&gt;20,0,0)</f>
        <v>#REF!</v>
      </c>
      <c r="AN12" s="24" t="e">
        <f>IF(#REF!="сх",0,0)</f>
        <v>#REF!</v>
      </c>
      <c r="AO12" s="24" t="e">
        <f>SUM(S12:AM12)</f>
        <v>#REF!</v>
      </c>
      <c r="AP12" s="24" t="e">
        <f>IF(#REF!=1,25,0)</f>
        <v>#REF!</v>
      </c>
      <c r="AQ12" s="24" t="e">
        <f>IF(#REF!=2,22,0)</f>
        <v>#REF!</v>
      </c>
      <c r="AR12" s="24" t="e">
        <f>IF(#REF!=3,20,0)</f>
        <v>#REF!</v>
      </c>
      <c r="AS12" s="24" t="e">
        <f>IF(#REF!=4,18,0)</f>
        <v>#REF!</v>
      </c>
      <c r="AT12" s="24" t="e">
        <f>IF(#REF!=5,16,0)</f>
        <v>#REF!</v>
      </c>
      <c r="AU12" s="24" t="e">
        <f>IF(#REF!=6,15,0)</f>
        <v>#REF!</v>
      </c>
      <c r="AV12" s="24" t="e">
        <f>IF(#REF!=7,14,0)</f>
        <v>#REF!</v>
      </c>
      <c r="AW12" s="24" t="e">
        <f>IF(#REF!=8,13,0)</f>
        <v>#REF!</v>
      </c>
      <c r="AX12" s="24" t="e">
        <f>IF(#REF!=9,12,0)</f>
        <v>#REF!</v>
      </c>
      <c r="AY12" s="24" t="e">
        <f>IF(#REF!=10,11,0)</f>
        <v>#REF!</v>
      </c>
      <c r="AZ12" s="24" t="e">
        <f>IF(#REF!=11,10,0)</f>
        <v>#REF!</v>
      </c>
      <c r="BA12" s="24" t="e">
        <f>IF(#REF!=12,9,0)</f>
        <v>#REF!</v>
      </c>
      <c r="BB12" s="24" t="e">
        <f>IF(#REF!=13,8,0)</f>
        <v>#REF!</v>
      </c>
      <c r="BC12" s="24" t="e">
        <f>IF(#REF!=14,7,0)</f>
        <v>#REF!</v>
      </c>
      <c r="BD12" s="24" t="e">
        <f>IF(#REF!=15,6,0)</f>
        <v>#REF!</v>
      </c>
      <c r="BE12" s="24" t="e">
        <f>IF(#REF!=16,5,0)</f>
        <v>#REF!</v>
      </c>
      <c r="BF12" s="24" t="e">
        <f>IF(#REF!=17,4,0)</f>
        <v>#REF!</v>
      </c>
      <c r="BG12" s="24" t="e">
        <f>IF(#REF!=18,3,0)</f>
        <v>#REF!</v>
      </c>
      <c r="BH12" s="24" t="e">
        <f>IF(#REF!=19,2,0)</f>
        <v>#REF!</v>
      </c>
      <c r="BI12" s="24" t="e">
        <f>IF(#REF!=20,1,0)</f>
        <v>#REF!</v>
      </c>
      <c r="BJ12" s="24" t="e">
        <f>IF(#REF!&gt;20,0,0)</f>
        <v>#REF!</v>
      </c>
      <c r="BK12" s="24" t="e">
        <f>IF(#REF!="сх",0,0)</f>
        <v>#REF!</v>
      </c>
      <c r="BL12" s="24" t="e">
        <f>SUM(AP12:BJ12)</f>
        <v>#REF!</v>
      </c>
      <c r="BM12" s="24" t="e">
        <f>IF(#REF!=1,45,0)</f>
        <v>#REF!</v>
      </c>
      <c r="BN12" s="24" t="e">
        <f>IF(#REF!=2,42,0)</f>
        <v>#REF!</v>
      </c>
      <c r="BO12" s="24" t="e">
        <f>IF(#REF!=3,40,0)</f>
        <v>#REF!</v>
      </c>
      <c r="BP12" s="24" t="e">
        <f>IF(#REF!=4,38,0)</f>
        <v>#REF!</v>
      </c>
      <c r="BQ12" s="24" t="e">
        <f>IF(#REF!=5,36,0)</f>
        <v>#REF!</v>
      </c>
      <c r="BR12" s="24" t="e">
        <f>IF(#REF!=6,35,0)</f>
        <v>#REF!</v>
      </c>
      <c r="BS12" s="24" t="e">
        <f>IF(#REF!=7,34,0)</f>
        <v>#REF!</v>
      </c>
      <c r="BT12" s="24" t="e">
        <f>IF(#REF!=8,33,0)</f>
        <v>#REF!</v>
      </c>
      <c r="BU12" s="24" t="e">
        <f>IF(#REF!=9,32,0)</f>
        <v>#REF!</v>
      </c>
      <c r="BV12" s="24" t="e">
        <f>IF(#REF!=10,31,0)</f>
        <v>#REF!</v>
      </c>
      <c r="BW12" s="24" t="e">
        <f>IF(#REF!=11,30,0)</f>
        <v>#REF!</v>
      </c>
      <c r="BX12" s="24" t="e">
        <f>IF(#REF!=12,29,0)</f>
        <v>#REF!</v>
      </c>
      <c r="BY12" s="24" t="e">
        <f>IF(#REF!=13,28,0)</f>
        <v>#REF!</v>
      </c>
      <c r="BZ12" s="24" t="e">
        <f>IF(#REF!=14,27,0)</f>
        <v>#REF!</v>
      </c>
      <c r="CA12" s="24" t="e">
        <f>IF(#REF!=15,26,0)</f>
        <v>#REF!</v>
      </c>
      <c r="CB12" s="24" t="e">
        <f>IF(#REF!=16,25,0)</f>
        <v>#REF!</v>
      </c>
      <c r="CC12" s="24" t="e">
        <f>IF(#REF!=17,24,0)</f>
        <v>#REF!</v>
      </c>
      <c r="CD12" s="24" t="e">
        <f>IF(#REF!=18,23,0)</f>
        <v>#REF!</v>
      </c>
      <c r="CE12" s="24" t="e">
        <f>IF(#REF!=19,22,0)</f>
        <v>#REF!</v>
      </c>
      <c r="CF12" s="24" t="e">
        <f>IF(#REF!=20,21,0)</f>
        <v>#REF!</v>
      </c>
      <c r="CG12" s="24" t="e">
        <f>IF(#REF!=21,20,0)</f>
        <v>#REF!</v>
      </c>
      <c r="CH12" s="24" t="e">
        <f>IF(#REF!=22,19,0)</f>
        <v>#REF!</v>
      </c>
      <c r="CI12" s="24" t="e">
        <f>IF(#REF!=23,18,0)</f>
        <v>#REF!</v>
      </c>
      <c r="CJ12" s="24" t="e">
        <f>IF(#REF!=24,17,0)</f>
        <v>#REF!</v>
      </c>
      <c r="CK12" s="24" t="e">
        <f>IF(#REF!=25,16,0)</f>
        <v>#REF!</v>
      </c>
      <c r="CL12" s="24" t="e">
        <f>IF(#REF!=26,15,0)</f>
        <v>#REF!</v>
      </c>
      <c r="CM12" s="24" t="e">
        <f>IF(#REF!=27,14,0)</f>
        <v>#REF!</v>
      </c>
      <c r="CN12" s="24" t="e">
        <f>IF(#REF!=28,13,0)</f>
        <v>#REF!</v>
      </c>
      <c r="CO12" s="24" t="e">
        <f>IF(#REF!=29,12,0)</f>
        <v>#REF!</v>
      </c>
      <c r="CP12" s="24" t="e">
        <f>IF(#REF!=30,11,0)</f>
        <v>#REF!</v>
      </c>
      <c r="CQ12" s="24" t="e">
        <f>IF(#REF!=31,10,0)</f>
        <v>#REF!</v>
      </c>
      <c r="CR12" s="24" t="e">
        <f>IF(#REF!=32,9,0)</f>
        <v>#REF!</v>
      </c>
      <c r="CS12" s="24" t="e">
        <f>IF(#REF!=33,8,0)</f>
        <v>#REF!</v>
      </c>
      <c r="CT12" s="24" t="e">
        <f>IF(#REF!=34,7,0)</f>
        <v>#REF!</v>
      </c>
      <c r="CU12" s="24" t="e">
        <f>IF(#REF!=35,6,0)</f>
        <v>#REF!</v>
      </c>
      <c r="CV12" s="24" t="e">
        <f>IF(#REF!=36,5,0)</f>
        <v>#REF!</v>
      </c>
      <c r="CW12" s="24" t="e">
        <f>IF(#REF!=37,4,0)</f>
        <v>#REF!</v>
      </c>
      <c r="CX12" s="24" t="e">
        <f>IF(#REF!=38,3,0)</f>
        <v>#REF!</v>
      </c>
      <c r="CY12" s="24" t="e">
        <f>IF(#REF!=39,2,0)</f>
        <v>#REF!</v>
      </c>
      <c r="CZ12" s="24" t="e">
        <f>IF(#REF!=40,1,0)</f>
        <v>#REF!</v>
      </c>
      <c r="DA12" s="24" t="e">
        <f>IF(#REF!&gt;20,0,0)</f>
        <v>#REF!</v>
      </c>
      <c r="DB12" s="24" t="e">
        <f>IF(#REF!="сх",0,0)</f>
        <v>#REF!</v>
      </c>
      <c r="DC12" s="24" t="e">
        <f>SUM(BM12:DB12)</f>
        <v>#REF!</v>
      </c>
      <c r="DD12" s="24" t="e">
        <f>IF(#REF!=1,45,0)</f>
        <v>#REF!</v>
      </c>
      <c r="DE12" s="24" t="e">
        <f>IF(#REF!=2,42,0)</f>
        <v>#REF!</v>
      </c>
      <c r="DF12" s="24" t="e">
        <f>IF(#REF!=3,40,0)</f>
        <v>#REF!</v>
      </c>
      <c r="DG12" s="24" t="e">
        <f>IF(#REF!=4,38,0)</f>
        <v>#REF!</v>
      </c>
      <c r="DH12" s="24" t="e">
        <f>IF(#REF!=5,36,0)</f>
        <v>#REF!</v>
      </c>
      <c r="DI12" s="24" t="e">
        <f>IF(#REF!=6,35,0)</f>
        <v>#REF!</v>
      </c>
      <c r="DJ12" s="24" t="e">
        <f>IF(#REF!=7,34,0)</f>
        <v>#REF!</v>
      </c>
      <c r="DK12" s="24" t="e">
        <f>IF(#REF!=8,33,0)</f>
        <v>#REF!</v>
      </c>
      <c r="DL12" s="24" t="e">
        <f>IF(#REF!=9,32,0)</f>
        <v>#REF!</v>
      </c>
      <c r="DM12" s="24" t="e">
        <f>IF(#REF!=10,31,0)</f>
        <v>#REF!</v>
      </c>
      <c r="DN12" s="24" t="e">
        <f>IF(#REF!=11,30,0)</f>
        <v>#REF!</v>
      </c>
      <c r="DO12" s="24" t="e">
        <f>IF(#REF!=12,29,0)</f>
        <v>#REF!</v>
      </c>
      <c r="DP12" s="24" t="e">
        <f>IF(#REF!=13,28,0)</f>
        <v>#REF!</v>
      </c>
      <c r="DQ12" s="24" t="e">
        <f>IF(#REF!=14,27,0)</f>
        <v>#REF!</v>
      </c>
      <c r="DR12" s="24" t="e">
        <f>IF(#REF!=15,26,0)</f>
        <v>#REF!</v>
      </c>
      <c r="DS12" s="24" t="e">
        <f>IF(#REF!=16,25,0)</f>
        <v>#REF!</v>
      </c>
      <c r="DT12" s="24" t="e">
        <f>IF(#REF!=17,24,0)</f>
        <v>#REF!</v>
      </c>
      <c r="DU12" s="24" t="e">
        <f>IF(#REF!=18,23,0)</f>
        <v>#REF!</v>
      </c>
      <c r="DV12" s="24" t="e">
        <f>IF(#REF!=19,22,0)</f>
        <v>#REF!</v>
      </c>
      <c r="DW12" s="24" t="e">
        <f>IF(#REF!=20,21,0)</f>
        <v>#REF!</v>
      </c>
      <c r="DX12" s="24" t="e">
        <f>IF(#REF!=21,20,0)</f>
        <v>#REF!</v>
      </c>
      <c r="DY12" s="24" t="e">
        <f>IF(#REF!=22,19,0)</f>
        <v>#REF!</v>
      </c>
      <c r="DZ12" s="24" t="e">
        <f>IF(#REF!=23,18,0)</f>
        <v>#REF!</v>
      </c>
      <c r="EA12" s="24" t="e">
        <f>IF(#REF!=24,17,0)</f>
        <v>#REF!</v>
      </c>
      <c r="EB12" s="24" t="e">
        <f>IF(#REF!=25,16,0)</f>
        <v>#REF!</v>
      </c>
      <c r="EC12" s="24" t="e">
        <f>IF(#REF!=26,15,0)</f>
        <v>#REF!</v>
      </c>
      <c r="ED12" s="24" t="e">
        <f>IF(#REF!=27,14,0)</f>
        <v>#REF!</v>
      </c>
      <c r="EE12" s="24" t="e">
        <f>IF(#REF!=28,13,0)</f>
        <v>#REF!</v>
      </c>
      <c r="EF12" s="24" t="e">
        <f>IF(#REF!=29,12,0)</f>
        <v>#REF!</v>
      </c>
      <c r="EG12" s="24" t="e">
        <f>IF(#REF!=30,11,0)</f>
        <v>#REF!</v>
      </c>
      <c r="EH12" s="24" t="e">
        <f>IF(#REF!=31,10,0)</f>
        <v>#REF!</v>
      </c>
      <c r="EI12" s="24" t="e">
        <f>IF(#REF!=32,9,0)</f>
        <v>#REF!</v>
      </c>
      <c r="EJ12" s="24" t="e">
        <f>IF(#REF!=33,8,0)</f>
        <v>#REF!</v>
      </c>
      <c r="EK12" s="24" t="e">
        <f>IF(#REF!=34,7,0)</f>
        <v>#REF!</v>
      </c>
      <c r="EL12" s="24" t="e">
        <f>IF(#REF!=35,6,0)</f>
        <v>#REF!</v>
      </c>
      <c r="EM12" s="24" t="e">
        <f>IF(#REF!=36,5,0)</f>
        <v>#REF!</v>
      </c>
      <c r="EN12" s="24" t="e">
        <f>IF(#REF!=37,4,0)</f>
        <v>#REF!</v>
      </c>
      <c r="EO12" s="24" t="e">
        <f>IF(#REF!=38,3,0)</f>
        <v>#REF!</v>
      </c>
      <c r="EP12" s="24" t="e">
        <f>IF(#REF!=39,2,0)</f>
        <v>#REF!</v>
      </c>
      <c r="EQ12" s="24" t="e">
        <f>IF(#REF!=40,1,0)</f>
        <v>#REF!</v>
      </c>
      <c r="ER12" s="24" t="e">
        <f>IF(#REF!&gt;20,0,0)</f>
        <v>#REF!</v>
      </c>
      <c r="ES12" s="24" t="e">
        <f>IF(#REF!="сх",0,0)</f>
        <v>#REF!</v>
      </c>
      <c r="ET12" s="24" t="e">
        <f>SUM(DD12:ES12)</f>
        <v>#REF!</v>
      </c>
      <c r="EU12" s="24"/>
      <c r="EV12" s="24" t="e">
        <f>IF(#REF!="сх","ноль",IF(#REF!&gt;0,#REF!,"Ноль"))</f>
        <v>#REF!</v>
      </c>
      <c r="EW12" s="24" t="e">
        <f>IF(#REF!="сх","ноль",IF(#REF!&gt;0,#REF!,"Ноль"))</f>
        <v>#REF!</v>
      </c>
      <c r="EX12" s="24"/>
      <c r="EY12" s="24" t="e">
        <f>MIN(EV12,EW12)</f>
        <v>#REF!</v>
      </c>
      <c r="EZ12" s="24" t="e">
        <f>IF(O12=#REF!,IF(#REF!&lt;#REF!,#REF!,FD12),#REF!)</f>
        <v>#REF!</v>
      </c>
      <c r="FA12" s="24" t="e">
        <f>IF(O12=#REF!,IF(#REF!&lt;#REF!,0,1))</f>
        <v>#REF!</v>
      </c>
      <c r="FB12" s="24" t="e">
        <f>IF(AND(EY12&gt;=21,EY12&lt;&gt;0),EY12,IF(O12&lt;#REF!,"СТОП",EZ12+FA12))</f>
        <v>#REF!</v>
      </c>
      <c r="FC12" s="24"/>
      <c r="FD12" s="24">
        <v>15</v>
      </c>
      <c r="FE12" s="24">
        <v>16</v>
      </c>
      <c r="FF12" s="24"/>
      <c r="FG12" s="26" t="e">
        <f>IF(#REF!=1,25,0)</f>
        <v>#REF!</v>
      </c>
      <c r="FH12" s="26" t="e">
        <f>IF(#REF!=2,22,0)</f>
        <v>#REF!</v>
      </c>
      <c r="FI12" s="26" t="e">
        <f>IF(#REF!=3,20,0)</f>
        <v>#REF!</v>
      </c>
      <c r="FJ12" s="26" t="e">
        <f>IF(#REF!=4,18,0)</f>
        <v>#REF!</v>
      </c>
      <c r="FK12" s="26" t="e">
        <f>IF(#REF!=5,16,0)</f>
        <v>#REF!</v>
      </c>
      <c r="FL12" s="26" t="e">
        <f>IF(#REF!=6,15,0)</f>
        <v>#REF!</v>
      </c>
      <c r="FM12" s="26" t="e">
        <f>IF(#REF!=7,14,0)</f>
        <v>#REF!</v>
      </c>
      <c r="FN12" s="26" t="e">
        <f>IF(#REF!=8,13,0)</f>
        <v>#REF!</v>
      </c>
      <c r="FO12" s="26" t="e">
        <f>IF(#REF!=9,12,0)</f>
        <v>#REF!</v>
      </c>
      <c r="FP12" s="26" t="e">
        <f>IF(#REF!=10,11,0)</f>
        <v>#REF!</v>
      </c>
      <c r="FQ12" s="26" t="e">
        <f>IF(#REF!=11,10,0)</f>
        <v>#REF!</v>
      </c>
      <c r="FR12" s="26" t="e">
        <f>IF(#REF!=12,9,0)</f>
        <v>#REF!</v>
      </c>
      <c r="FS12" s="26" t="e">
        <f>IF(#REF!=13,8,0)</f>
        <v>#REF!</v>
      </c>
      <c r="FT12" s="26" t="e">
        <f>IF(#REF!=14,7,0)</f>
        <v>#REF!</v>
      </c>
      <c r="FU12" s="26" t="e">
        <f>IF(#REF!=15,6,0)</f>
        <v>#REF!</v>
      </c>
      <c r="FV12" s="26" t="e">
        <f>IF(#REF!=16,5,0)</f>
        <v>#REF!</v>
      </c>
      <c r="FW12" s="26" t="e">
        <f>IF(#REF!=17,4,0)</f>
        <v>#REF!</v>
      </c>
      <c r="FX12" s="26" t="e">
        <f>IF(#REF!=18,3,0)</f>
        <v>#REF!</v>
      </c>
      <c r="FY12" s="26" t="e">
        <f>IF(#REF!=19,2,0)</f>
        <v>#REF!</v>
      </c>
      <c r="FZ12" s="26" t="e">
        <f>IF(#REF!=20,1,0)</f>
        <v>#REF!</v>
      </c>
      <c r="GA12" s="26" t="e">
        <f>IF(#REF!&gt;20,0,0)</f>
        <v>#REF!</v>
      </c>
      <c r="GB12" s="26" t="e">
        <f>IF(#REF!="сх",0,0)</f>
        <v>#REF!</v>
      </c>
      <c r="GC12" s="26" t="e">
        <f>SUM(FG12:GB12)</f>
        <v>#REF!</v>
      </c>
      <c r="GD12" s="26" t="e">
        <f>IF(#REF!=1,25,0)</f>
        <v>#REF!</v>
      </c>
      <c r="GE12" s="26" t="e">
        <f>IF(#REF!=2,22,0)</f>
        <v>#REF!</v>
      </c>
      <c r="GF12" s="26" t="e">
        <f>IF(#REF!=3,20,0)</f>
        <v>#REF!</v>
      </c>
      <c r="GG12" s="26" t="e">
        <f>IF(#REF!=4,18,0)</f>
        <v>#REF!</v>
      </c>
      <c r="GH12" s="26" t="e">
        <f>IF(#REF!=5,16,0)</f>
        <v>#REF!</v>
      </c>
      <c r="GI12" s="26" t="e">
        <f>IF(#REF!=6,15,0)</f>
        <v>#REF!</v>
      </c>
      <c r="GJ12" s="26" t="e">
        <f>IF(#REF!=7,14,0)</f>
        <v>#REF!</v>
      </c>
      <c r="GK12" s="26" t="e">
        <f>IF(#REF!=8,13,0)</f>
        <v>#REF!</v>
      </c>
      <c r="GL12" s="26" t="e">
        <f>IF(#REF!=9,12,0)</f>
        <v>#REF!</v>
      </c>
      <c r="GM12" s="26" t="e">
        <f>IF(#REF!=10,11,0)</f>
        <v>#REF!</v>
      </c>
      <c r="GN12" s="26" t="e">
        <f>IF(#REF!=11,10,0)</f>
        <v>#REF!</v>
      </c>
      <c r="GO12" s="26" t="e">
        <f>IF(#REF!=12,9,0)</f>
        <v>#REF!</v>
      </c>
      <c r="GP12" s="26" t="e">
        <f>IF(#REF!=13,8,0)</f>
        <v>#REF!</v>
      </c>
      <c r="GQ12" s="26" t="e">
        <f>IF(#REF!=14,7,0)</f>
        <v>#REF!</v>
      </c>
      <c r="GR12" s="26" t="e">
        <f>IF(#REF!=15,6,0)</f>
        <v>#REF!</v>
      </c>
      <c r="GS12" s="26" t="e">
        <f>IF(#REF!=16,5,0)</f>
        <v>#REF!</v>
      </c>
      <c r="GT12" s="26" t="e">
        <f>IF(#REF!=17,4,0)</f>
        <v>#REF!</v>
      </c>
      <c r="GU12" s="26" t="e">
        <f>IF(#REF!=18,3,0)</f>
        <v>#REF!</v>
      </c>
      <c r="GV12" s="26" t="e">
        <f>IF(#REF!=19,2,0)</f>
        <v>#REF!</v>
      </c>
      <c r="GW12" s="26" t="e">
        <f>IF(#REF!=20,1,0)</f>
        <v>#REF!</v>
      </c>
      <c r="GX12" s="26" t="e">
        <f>IF(#REF!&gt;20,0,0)</f>
        <v>#REF!</v>
      </c>
      <c r="GY12" s="26" t="e">
        <f>IF(#REF!="сх",0,0)</f>
        <v>#REF!</v>
      </c>
      <c r="GZ12" s="26" t="e">
        <f>SUM(GD12:GY12)</f>
        <v>#REF!</v>
      </c>
      <c r="HA12" s="26" t="e">
        <f>IF(#REF!=1,100,0)</f>
        <v>#REF!</v>
      </c>
      <c r="HB12" s="26" t="e">
        <f>IF(#REF!=2,98,0)</f>
        <v>#REF!</v>
      </c>
      <c r="HC12" s="26" t="e">
        <f>IF(#REF!=3,95,0)</f>
        <v>#REF!</v>
      </c>
      <c r="HD12" s="26" t="e">
        <f>IF(#REF!=4,93,0)</f>
        <v>#REF!</v>
      </c>
      <c r="HE12" s="26" t="e">
        <f>IF(#REF!=5,90,0)</f>
        <v>#REF!</v>
      </c>
      <c r="HF12" s="26" t="e">
        <f>IF(#REF!=6,88,0)</f>
        <v>#REF!</v>
      </c>
      <c r="HG12" s="26" t="e">
        <f>IF(#REF!=7,85,0)</f>
        <v>#REF!</v>
      </c>
      <c r="HH12" s="26" t="e">
        <f>IF(#REF!=8,83,0)</f>
        <v>#REF!</v>
      </c>
      <c r="HI12" s="26" t="e">
        <f>IF(#REF!=9,80,0)</f>
        <v>#REF!</v>
      </c>
      <c r="HJ12" s="26" t="e">
        <f>IF(#REF!=10,78,0)</f>
        <v>#REF!</v>
      </c>
      <c r="HK12" s="26" t="e">
        <f>IF(#REF!=11,75,0)</f>
        <v>#REF!</v>
      </c>
      <c r="HL12" s="26" t="e">
        <f>IF(#REF!=12,73,0)</f>
        <v>#REF!</v>
      </c>
      <c r="HM12" s="26" t="e">
        <f>IF(#REF!=13,70,0)</f>
        <v>#REF!</v>
      </c>
      <c r="HN12" s="26" t="e">
        <f>IF(#REF!=14,68,0)</f>
        <v>#REF!</v>
      </c>
      <c r="HO12" s="26" t="e">
        <f>IF(#REF!=15,65,0)</f>
        <v>#REF!</v>
      </c>
      <c r="HP12" s="26" t="e">
        <f>IF(#REF!=16,63,0)</f>
        <v>#REF!</v>
      </c>
      <c r="HQ12" s="26" t="e">
        <f>IF(#REF!=17,60,0)</f>
        <v>#REF!</v>
      </c>
      <c r="HR12" s="26" t="e">
        <f>IF(#REF!=18,58,0)</f>
        <v>#REF!</v>
      </c>
      <c r="HS12" s="26" t="e">
        <f>IF(#REF!=19,55,0)</f>
        <v>#REF!</v>
      </c>
      <c r="HT12" s="26" t="e">
        <f>IF(#REF!=20,53,0)</f>
        <v>#REF!</v>
      </c>
      <c r="HU12" s="26" t="e">
        <f>IF(#REF!&gt;20,0,0)</f>
        <v>#REF!</v>
      </c>
      <c r="HV12" s="26" t="e">
        <f>IF(#REF!="сх",0,0)</f>
        <v>#REF!</v>
      </c>
      <c r="HW12" s="26" t="e">
        <f>SUM(HA12:HV12)</f>
        <v>#REF!</v>
      </c>
      <c r="HX12" s="26" t="e">
        <f>IF(#REF!=1,100,0)</f>
        <v>#REF!</v>
      </c>
      <c r="HY12" s="26" t="e">
        <f>IF(#REF!=2,98,0)</f>
        <v>#REF!</v>
      </c>
      <c r="HZ12" s="26" t="e">
        <f>IF(#REF!=3,95,0)</f>
        <v>#REF!</v>
      </c>
      <c r="IA12" s="26" t="e">
        <f>IF(#REF!=4,93,0)</f>
        <v>#REF!</v>
      </c>
      <c r="IB12" s="26" t="e">
        <f>IF(#REF!=5,90,0)</f>
        <v>#REF!</v>
      </c>
      <c r="IC12" s="26" t="e">
        <f>IF(#REF!=6,88,0)</f>
        <v>#REF!</v>
      </c>
      <c r="ID12" s="26" t="e">
        <f>IF(#REF!=7,85,0)</f>
        <v>#REF!</v>
      </c>
      <c r="IE12" s="26" t="e">
        <f>IF(#REF!=8,83,0)</f>
        <v>#REF!</v>
      </c>
      <c r="IF12" s="26" t="e">
        <f>IF(#REF!=9,80,0)</f>
        <v>#REF!</v>
      </c>
      <c r="IG12" s="26" t="e">
        <f>IF(#REF!=10,78,0)</f>
        <v>#REF!</v>
      </c>
      <c r="IH12" s="26" t="e">
        <f>IF(#REF!=11,75,0)</f>
        <v>#REF!</v>
      </c>
      <c r="II12" s="26" t="e">
        <f>IF(#REF!=12,73,0)</f>
        <v>#REF!</v>
      </c>
      <c r="IJ12" s="26" t="e">
        <f>IF(#REF!=13,70,0)</f>
        <v>#REF!</v>
      </c>
      <c r="IK12" s="26" t="e">
        <f>IF(#REF!=14,68,0)</f>
        <v>#REF!</v>
      </c>
      <c r="IL12" s="26" t="e">
        <f>IF(#REF!=15,65,0)</f>
        <v>#REF!</v>
      </c>
      <c r="IM12" s="26" t="e">
        <f>IF(#REF!=16,63,0)</f>
        <v>#REF!</v>
      </c>
      <c r="IN12" s="26" t="e">
        <f>IF(#REF!=17,60,0)</f>
        <v>#REF!</v>
      </c>
      <c r="IO12" s="26" t="e">
        <f>IF(#REF!=18,58,0)</f>
        <v>#REF!</v>
      </c>
      <c r="IP12" s="26" t="e">
        <f>IF(#REF!=19,55,0)</f>
        <v>#REF!</v>
      </c>
      <c r="IQ12" s="26" t="e">
        <f>IF(#REF!=20,53,0)</f>
        <v>#REF!</v>
      </c>
      <c r="IR12" s="26" t="e">
        <f>IF(#REF!&gt;20,0,0)</f>
        <v>#REF!</v>
      </c>
      <c r="IS12" s="26" t="e">
        <f>IF(#REF!="сх",0,0)</f>
        <v>#REF!</v>
      </c>
      <c r="IT12" s="26" t="e">
        <f>SUM(HX12:IS12)</f>
        <v>#REF!</v>
      </c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</row>
    <row r="13" spans="1:265" s="3" customFormat="1" ht="48" x14ac:dyDescent="0.2">
      <c r="A13" s="58">
        <v>4</v>
      </c>
      <c r="B13" s="61">
        <v>45</v>
      </c>
      <c r="C13" s="108">
        <v>4</v>
      </c>
      <c r="D13" s="109" t="s">
        <v>57</v>
      </c>
      <c r="E13" s="113" t="s">
        <v>27</v>
      </c>
      <c r="F13" s="117" t="s">
        <v>48</v>
      </c>
      <c r="G13" s="119" t="s">
        <v>45</v>
      </c>
      <c r="H13" s="113" t="s">
        <v>30</v>
      </c>
      <c r="I13" s="70">
        <v>6</v>
      </c>
      <c r="J13" s="71">
        <v>15</v>
      </c>
      <c r="K13" s="72">
        <v>5</v>
      </c>
      <c r="L13" s="71">
        <v>16</v>
      </c>
      <c r="M13" s="72">
        <v>3</v>
      </c>
      <c r="N13" s="71">
        <v>20</v>
      </c>
      <c r="O13" s="138">
        <f t="shared" si="0"/>
        <v>51</v>
      </c>
      <c r="P13" s="23" t="e">
        <f>#REF!+#REF!</f>
        <v>#REF!</v>
      </c>
      <c r="Q13" s="24"/>
      <c r="R13" s="25"/>
      <c r="S13" s="24" t="e">
        <f>IF(#REF!=1,25,0)</f>
        <v>#REF!</v>
      </c>
      <c r="T13" s="24" t="e">
        <f>IF(#REF!=2,22,0)</f>
        <v>#REF!</v>
      </c>
      <c r="U13" s="24" t="e">
        <f>IF(#REF!=3,20,0)</f>
        <v>#REF!</v>
      </c>
      <c r="V13" s="24" t="e">
        <f>IF(#REF!=4,18,0)</f>
        <v>#REF!</v>
      </c>
      <c r="W13" s="24" t="e">
        <f>IF(#REF!=5,16,0)</f>
        <v>#REF!</v>
      </c>
      <c r="X13" s="24" t="e">
        <f>IF(#REF!=6,15,0)</f>
        <v>#REF!</v>
      </c>
      <c r="Y13" s="24" t="e">
        <f>IF(#REF!=7,14,0)</f>
        <v>#REF!</v>
      </c>
      <c r="Z13" s="24" t="e">
        <f>IF(#REF!=8,13,0)</f>
        <v>#REF!</v>
      </c>
      <c r="AA13" s="24" t="e">
        <f>IF(#REF!=9,12,0)</f>
        <v>#REF!</v>
      </c>
      <c r="AB13" s="24" t="e">
        <f>IF(#REF!=10,11,0)</f>
        <v>#REF!</v>
      </c>
      <c r="AC13" s="24" t="e">
        <f>IF(#REF!=11,10,0)</f>
        <v>#REF!</v>
      </c>
      <c r="AD13" s="24" t="e">
        <f>IF(#REF!=12,9,0)</f>
        <v>#REF!</v>
      </c>
      <c r="AE13" s="24" t="e">
        <f>IF(#REF!=13,8,0)</f>
        <v>#REF!</v>
      </c>
      <c r="AF13" s="24" t="e">
        <f>IF(#REF!=14,7,0)</f>
        <v>#REF!</v>
      </c>
      <c r="AG13" s="24" t="e">
        <f>IF(#REF!=15,6,0)</f>
        <v>#REF!</v>
      </c>
      <c r="AH13" s="24" t="e">
        <f>IF(#REF!=16,5,0)</f>
        <v>#REF!</v>
      </c>
      <c r="AI13" s="24" t="e">
        <f>IF(#REF!=17,4,0)</f>
        <v>#REF!</v>
      </c>
      <c r="AJ13" s="24" t="e">
        <f>IF(#REF!=18,3,0)</f>
        <v>#REF!</v>
      </c>
      <c r="AK13" s="24" t="e">
        <f>IF(#REF!=19,2,0)</f>
        <v>#REF!</v>
      </c>
      <c r="AL13" s="24" t="e">
        <f>IF(#REF!=20,1,0)</f>
        <v>#REF!</v>
      </c>
      <c r="AM13" s="24" t="e">
        <f>IF(#REF!&gt;20,0,0)</f>
        <v>#REF!</v>
      </c>
      <c r="AN13" s="24" t="e">
        <f>IF(#REF!="сх",0,0)</f>
        <v>#REF!</v>
      </c>
      <c r="AO13" s="24" t="e">
        <f>SUM(S13:AM13)</f>
        <v>#REF!</v>
      </c>
      <c r="AP13" s="24" t="e">
        <f>IF(#REF!=1,25,0)</f>
        <v>#REF!</v>
      </c>
      <c r="AQ13" s="24" t="e">
        <f>IF(#REF!=2,22,0)</f>
        <v>#REF!</v>
      </c>
      <c r="AR13" s="24" t="e">
        <f>IF(#REF!=3,20,0)</f>
        <v>#REF!</v>
      </c>
      <c r="AS13" s="24" t="e">
        <f>IF(#REF!=4,18,0)</f>
        <v>#REF!</v>
      </c>
      <c r="AT13" s="24" t="e">
        <f>IF(#REF!=5,16,0)</f>
        <v>#REF!</v>
      </c>
      <c r="AU13" s="24" t="e">
        <f>IF(#REF!=6,15,0)</f>
        <v>#REF!</v>
      </c>
      <c r="AV13" s="24" t="e">
        <f>IF(#REF!=7,14,0)</f>
        <v>#REF!</v>
      </c>
      <c r="AW13" s="24" t="e">
        <f>IF(#REF!=8,13,0)</f>
        <v>#REF!</v>
      </c>
      <c r="AX13" s="24" t="e">
        <f>IF(#REF!=9,12,0)</f>
        <v>#REF!</v>
      </c>
      <c r="AY13" s="24" t="e">
        <f>IF(#REF!=10,11,0)</f>
        <v>#REF!</v>
      </c>
      <c r="AZ13" s="24" t="e">
        <f>IF(#REF!=11,10,0)</f>
        <v>#REF!</v>
      </c>
      <c r="BA13" s="24" t="e">
        <f>IF(#REF!=12,9,0)</f>
        <v>#REF!</v>
      </c>
      <c r="BB13" s="24" t="e">
        <f>IF(#REF!=13,8,0)</f>
        <v>#REF!</v>
      </c>
      <c r="BC13" s="24" t="e">
        <f>IF(#REF!=14,7,0)</f>
        <v>#REF!</v>
      </c>
      <c r="BD13" s="24" t="e">
        <f>IF(#REF!=15,6,0)</f>
        <v>#REF!</v>
      </c>
      <c r="BE13" s="24" t="e">
        <f>IF(#REF!=16,5,0)</f>
        <v>#REF!</v>
      </c>
      <c r="BF13" s="24" t="e">
        <f>IF(#REF!=17,4,0)</f>
        <v>#REF!</v>
      </c>
      <c r="BG13" s="24" t="e">
        <f>IF(#REF!=18,3,0)</f>
        <v>#REF!</v>
      </c>
      <c r="BH13" s="24" t="e">
        <f>IF(#REF!=19,2,0)</f>
        <v>#REF!</v>
      </c>
      <c r="BI13" s="24" t="e">
        <f>IF(#REF!=20,1,0)</f>
        <v>#REF!</v>
      </c>
      <c r="BJ13" s="24" t="e">
        <f>IF(#REF!&gt;20,0,0)</f>
        <v>#REF!</v>
      </c>
      <c r="BK13" s="24" t="e">
        <f>IF(#REF!="сх",0,0)</f>
        <v>#REF!</v>
      </c>
      <c r="BL13" s="24" t="e">
        <f>SUM(AP13:BJ13)</f>
        <v>#REF!</v>
      </c>
      <c r="BM13" s="24" t="e">
        <f>IF(#REF!=1,45,0)</f>
        <v>#REF!</v>
      </c>
      <c r="BN13" s="24" t="e">
        <f>IF(#REF!=2,42,0)</f>
        <v>#REF!</v>
      </c>
      <c r="BO13" s="24" t="e">
        <f>IF(#REF!=3,40,0)</f>
        <v>#REF!</v>
      </c>
      <c r="BP13" s="24" t="e">
        <f>IF(#REF!=4,38,0)</f>
        <v>#REF!</v>
      </c>
      <c r="BQ13" s="24" t="e">
        <f>IF(#REF!=5,36,0)</f>
        <v>#REF!</v>
      </c>
      <c r="BR13" s="24" t="e">
        <f>IF(#REF!=6,35,0)</f>
        <v>#REF!</v>
      </c>
      <c r="BS13" s="24" t="e">
        <f>IF(#REF!=7,34,0)</f>
        <v>#REF!</v>
      </c>
      <c r="BT13" s="24" t="e">
        <f>IF(#REF!=8,33,0)</f>
        <v>#REF!</v>
      </c>
      <c r="BU13" s="24" t="e">
        <f>IF(#REF!=9,32,0)</f>
        <v>#REF!</v>
      </c>
      <c r="BV13" s="24" t="e">
        <f>IF(#REF!=10,31,0)</f>
        <v>#REF!</v>
      </c>
      <c r="BW13" s="24" t="e">
        <f>IF(#REF!=11,30,0)</f>
        <v>#REF!</v>
      </c>
      <c r="BX13" s="24" t="e">
        <f>IF(#REF!=12,29,0)</f>
        <v>#REF!</v>
      </c>
      <c r="BY13" s="24" t="e">
        <f>IF(#REF!=13,28,0)</f>
        <v>#REF!</v>
      </c>
      <c r="BZ13" s="24" t="e">
        <f>IF(#REF!=14,27,0)</f>
        <v>#REF!</v>
      </c>
      <c r="CA13" s="24" t="e">
        <f>IF(#REF!=15,26,0)</f>
        <v>#REF!</v>
      </c>
      <c r="CB13" s="24" t="e">
        <f>IF(#REF!=16,25,0)</f>
        <v>#REF!</v>
      </c>
      <c r="CC13" s="24" t="e">
        <f>IF(#REF!=17,24,0)</f>
        <v>#REF!</v>
      </c>
      <c r="CD13" s="24" t="e">
        <f>IF(#REF!=18,23,0)</f>
        <v>#REF!</v>
      </c>
      <c r="CE13" s="24" t="e">
        <f>IF(#REF!=19,22,0)</f>
        <v>#REF!</v>
      </c>
      <c r="CF13" s="24" t="e">
        <f>IF(#REF!=20,21,0)</f>
        <v>#REF!</v>
      </c>
      <c r="CG13" s="24" t="e">
        <f>IF(#REF!=21,20,0)</f>
        <v>#REF!</v>
      </c>
      <c r="CH13" s="24" t="e">
        <f>IF(#REF!=22,19,0)</f>
        <v>#REF!</v>
      </c>
      <c r="CI13" s="24" t="e">
        <f>IF(#REF!=23,18,0)</f>
        <v>#REF!</v>
      </c>
      <c r="CJ13" s="24" t="e">
        <f>IF(#REF!=24,17,0)</f>
        <v>#REF!</v>
      </c>
      <c r="CK13" s="24" t="e">
        <f>IF(#REF!=25,16,0)</f>
        <v>#REF!</v>
      </c>
      <c r="CL13" s="24" t="e">
        <f>IF(#REF!=26,15,0)</f>
        <v>#REF!</v>
      </c>
      <c r="CM13" s="24" t="e">
        <f>IF(#REF!=27,14,0)</f>
        <v>#REF!</v>
      </c>
      <c r="CN13" s="24" t="e">
        <f>IF(#REF!=28,13,0)</f>
        <v>#REF!</v>
      </c>
      <c r="CO13" s="24" t="e">
        <f>IF(#REF!=29,12,0)</f>
        <v>#REF!</v>
      </c>
      <c r="CP13" s="24" t="e">
        <f>IF(#REF!=30,11,0)</f>
        <v>#REF!</v>
      </c>
      <c r="CQ13" s="24" t="e">
        <f>IF(#REF!=31,10,0)</f>
        <v>#REF!</v>
      </c>
      <c r="CR13" s="24" t="e">
        <f>IF(#REF!=32,9,0)</f>
        <v>#REF!</v>
      </c>
      <c r="CS13" s="24" t="e">
        <f>IF(#REF!=33,8,0)</f>
        <v>#REF!</v>
      </c>
      <c r="CT13" s="24" t="e">
        <f>IF(#REF!=34,7,0)</f>
        <v>#REF!</v>
      </c>
      <c r="CU13" s="24" t="e">
        <f>IF(#REF!=35,6,0)</f>
        <v>#REF!</v>
      </c>
      <c r="CV13" s="24" t="e">
        <f>IF(#REF!=36,5,0)</f>
        <v>#REF!</v>
      </c>
      <c r="CW13" s="24" t="e">
        <f>IF(#REF!=37,4,0)</f>
        <v>#REF!</v>
      </c>
      <c r="CX13" s="24" t="e">
        <f>IF(#REF!=38,3,0)</f>
        <v>#REF!</v>
      </c>
      <c r="CY13" s="24" t="e">
        <f>IF(#REF!=39,2,0)</f>
        <v>#REF!</v>
      </c>
      <c r="CZ13" s="24" t="e">
        <f>IF(#REF!=40,1,0)</f>
        <v>#REF!</v>
      </c>
      <c r="DA13" s="24" t="e">
        <f>IF(#REF!&gt;20,0,0)</f>
        <v>#REF!</v>
      </c>
      <c r="DB13" s="24" t="e">
        <f>IF(#REF!="сх",0,0)</f>
        <v>#REF!</v>
      </c>
      <c r="DC13" s="24" t="e">
        <f>SUM(BM13:DB13)</f>
        <v>#REF!</v>
      </c>
      <c r="DD13" s="24" t="e">
        <f>IF(#REF!=1,45,0)</f>
        <v>#REF!</v>
      </c>
      <c r="DE13" s="24" t="e">
        <f>IF(#REF!=2,42,0)</f>
        <v>#REF!</v>
      </c>
      <c r="DF13" s="24" t="e">
        <f>IF(#REF!=3,40,0)</f>
        <v>#REF!</v>
      </c>
      <c r="DG13" s="24" t="e">
        <f>IF(#REF!=4,38,0)</f>
        <v>#REF!</v>
      </c>
      <c r="DH13" s="24" t="e">
        <f>IF(#REF!=5,36,0)</f>
        <v>#REF!</v>
      </c>
      <c r="DI13" s="24" t="e">
        <f>IF(#REF!=6,35,0)</f>
        <v>#REF!</v>
      </c>
      <c r="DJ13" s="24" t="e">
        <f>IF(#REF!=7,34,0)</f>
        <v>#REF!</v>
      </c>
      <c r="DK13" s="24" t="e">
        <f>IF(#REF!=8,33,0)</f>
        <v>#REF!</v>
      </c>
      <c r="DL13" s="24" t="e">
        <f>IF(#REF!=9,32,0)</f>
        <v>#REF!</v>
      </c>
      <c r="DM13" s="24" t="e">
        <f>IF(#REF!=10,31,0)</f>
        <v>#REF!</v>
      </c>
      <c r="DN13" s="24" t="e">
        <f>IF(#REF!=11,30,0)</f>
        <v>#REF!</v>
      </c>
      <c r="DO13" s="24" t="e">
        <f>IF(#REF!=12,29,0)</f>
        <v>#REF!</v>
      </c>
      <c r="DP13" s="24" t="e">
        <f>IF(#REF!=13,28,0)</f>
        <v>#REF!</v>
      </c>
      <c r="DQ13" s="24" t="e">
        <f>IF(#REF!=14,27,0)</f>
        <v>#REF!</v>
      </c>
      <c r="DR13" s="24" t="e">
        <f>IF(#REF!=15,26,0)</f>
        <v>#REF!</v>
      </c>
      <c r="DS13" s="24" t="e">
        <f>IF(#REF!=16,25,0)</f>
        <v>#REF!</v>
      </c>
      <c r="DT13" s="24" t="e">
        <f>IF(#REF!=17,24,0)</f>
        <v>#REF!</v>
      </c>
      <c r="DU13" s="24" t="e">
        <f>IF(#REF!=18,23,0)</f>
        <v>#REF!</v>
      </c>
      <c r="DV13" s="24" t="e">
        <f>IF(#REF!=19,22,0)</f>
        <v>#REF!</v>
      </c>
      <c r="DW13" s="24" t="e">
        <f>IF(#REF!=20,21,0)</f>
        <v>#REF!</v>
      </c>
      <c r="DX13" s="24" t="e">
        <f>IF(#REF!=21,20,0)</f>
        <v>#REF!</v>
      </c>
      <c r="DY13" s="24" t="e">
        <f>IF(#REF!=22,19,0)</f>
        <v>#REF!</v>
      </c>
      <c r="DZ13" s="24" t="e">
        <f>IF(#REF!=23,18,0)</f>
        <v>#REF!</v>
      </c>
      <c r="EA13" s="24" t="e">
        <f>IF(#REF!=24,17,0)</f>
        <v>#REF!</v>
      </c>
      <c r="EB13" s="24" t="e">
        <f>IF(#REF!=25,16,0)</f>
        <v>#REF!</v>
      </c>
      <c r="EC13" s="24" t="e">
        <f>IF(#REF!=26,15,0)</f>
        <v>#REF!</v>
      </c>
      <c r="ED13" s="24" t="e">
        <f>IF(#REF!=27,14,0)</f>
        <v>#REF!</v>
      </c>
      <c r="EE13" s="24" t="e">
        <f>IF(#REF!=28,13,0)</f>
        <v>#REF!</v>
      </c>
      <c r="EF13" s="24" t="e">
        <f>IF(#REF!=29,12,0)</f>
        <v>#REF!</v>
      </c>
      <c r="EG13" s="24" t="e">
        <f>IF(#REF!=30,11,0)</f>
        <v>#REF!</v>
      </c>
      <c r="EH13" s="24" t="e">
        <f>IF(#REF!=31,10,0)</f>
        <v>#REF!</v>
      </c>
      <c r="EI13" s="24" t="e">
        <f>IF(#REF!=32,9,0)</f>
        <v>#REF!</v>
      </c>
      <c r="EJ13" s="24" t="e">
        <f>IF(#REF!=33,8,0)</f>
        <v>#REF!</v>
      </c>
      <c r="EK13" s="24" t="e">
        <f>IF(#REF!=34,7,0)</f>
        <v>#REF!</v>
      </c>
      <c r="EL13" s="24" t="e">
        <f>IF(#REF!=35,6,0)</f>
        <v>#REF!</v>
      </c>
      <c r="EM13" s="24" t="e">
        <f>IF(#REF!=36,5,0)</f>
        <v>#REF!</v>
      </c>
      <c r="EN13" s="24" t="e">
        <f>IF(#REF!=37,4,0)</f>
        <v>#REF!</v>
      </c>
      <c r="EO13" s="24" t="e">
        <f>IF(#REF!=38,3,0)</f>
        <v>#REF!</v>
      </c>
      <c r="EP13" s="24" t="e">
        <f>IF(#REF!=39,2,0)</f>
        <v>#REF!</v>
      </c>
      <c r="EQ13" s="24" t="e">
        <f>IF(#REF!=40,1,0)</f>
        <v>#REF!</v>
      </c>
      <c r="ER13" s="24" t="e">
        <f>IF(#REF!&gt;20,0,0)</f>
        <v>#REF!</v>
      </c>
      <c r="ES13" s="24" t="e">
        <f>IF(#REF!="сх",0,0)</f>
        <v>#REF!</v>
      </c>
      <c r="ET13" s="24" t="e">
        <f>SUM(DD13:ES13)</f>
        <v>#REF!</v>
      </c>
      <c r="EU13" s="24"/>
      <c r="EV13" s="24" t="e">
        <f>IF(#REF!="сх","ноль",IF(#REF!&gt;0,#REF!,"Ноль"))</f>
        <v>#REF!</v>
      </c>
      <c r="EW13" s="24" t="e">
        <f>IF(#REF!="сх","ноль",IF(#REF!&gt;0,#REF!,"Ноль"))</f>
        <v>#REF!</v>
      </c>
      <c r="EX13" s="24"/>
      <c r="EY13" s="24" t="e">
        <f>MIN(EV13,EW13)</f>
        <v>#REF!</v>
      </c>
      <c r="EZ13" s="24" t="e">
        <f>IF(O13=#REF!,IF(#REF!&lt;#REF!,#REF!,FD13),#REF!)</f>
        <v>#REF!</v>
      </c>
      <c r="FA13" s="24" t="e">
        <f>IF(O13=#REF!,IF(#REF!&lt;#REF!,0,1))</f>
        <v>#REF!</v>
      </c>
      <c r="FB13" s="24" t="e">
        <f>IF(AND(EY13&gt;=21,EY13&lt;&gt;0),EY13,IF(O13&lt;#REF!,"СТОП",EZ13+FA13))</f>
        <v>#REF!</v>
      </c>
      <c r="FC13" s="24"/>
      <c r="FD13" s="24">
        <v>15</v>
      </c>
      <c r="FE13" s="24">
        <v>16</v>
      </c>
      <c r="FF13" s="24"/>
      <c r="FG13" s="26" t="e">
        <f>IF(#REF!=1,25,0)</f>
        <v>#REF!</v>
      </c>
      <c r="FH13" s="26" t="e">
        <f>IF(#REF!=2,22,0)</f>
        <v>#REF!</v>
      </c>
      <c r="FI13" s="26" t="e">
        <f>IF(#REF!=3,20,0)</f>
        <v>#REF!</v>
      </c>
      <c r="FJ13" s="26" t="e">
        <f>IF(#REF!=4,18,0)</f>
        <v>#REF!</v>
      </c>
      <c r="FK13" s="26" t="e">
        <f>IF(#REF!=5,16,0)</f>
        <v>#REF!</v>
      </c>
      <c r="FL13" s="26" t="e">
        <f>IF(#REF!=6,15,0)</f>
        <v>#REF!</v>
      </c>
      <c r="FM13" s="26" t="e">
        <f>IF(#REF!=7,14,0)</f>
        <v>#REF!</v>
      </c>
      <c r="FN13" s="26" t="e">
        <f>IF(#REF!=8,13,0)</f>
        <v>#REF!</v>
      </c>
      <c r="FO13" s="26" t="e">
        <f>IF(#REF!=9,12,0)</f>
        <v>#REF!</v>
      </c>
      <c r="FP13" s="26" t="e">
        <f>IF(#REF!=10,11,0)</f>
        <v>#REF!</v>
      </c>
      <c r="FQ13" s="26" t="e">
        <f>IF(#REF!=11,10,0)</f>
        <v>#REF!</v>
      </c>
      <c r="FR13" s="26" t="e">
        <f>IF(#REF!=12,9,0)</f>
        <v>#REF!</v>
      </c>
      <c r="FS13" s="26" t="e">
        <f>IF(#REF!=13,8,0)</f>
        <v>#REF!</v>
      </c>
      <c r="FT13" s="26" t="e">
        <f>IF(#REF!=14,7,0)</f>
        <v>#REF!</v>
      </c>
      <c r="FU13" s="26" t="e">
        <f>IF(#REF!=15,6,0)</f>
        <v>#REF!</v>
      </c>
      <c r="FV13" s="26" t="e">
        <f>IF(#REF!=16,5,0)</f>
        <v>#REF!</v>
      </c>
      <c r="FW13" s="26" t="e">
        <f>IF(#REF!=17,4,0)</f>
        <v>#REF!</v>
      </c>
      <c r="FX13" s="26" t="e">
        <f>IF(#REF!=18,3,0)</f>
        <v>#REF!</v>
      </c>
      <c r="FY13" s="26" t="e">
        <f>IF(#REF!=19,2,0)</f>
        <v>#REF!</v>
      </c>
      <c r="FZ13" s="26" t="e">
        <f>IF(#REF!=20,1,0)</f>
        <v>#REF!</v>
      </c>
      <c r="GA13" s="26" t="e">
        <f>IF(#REF!&gt;20,0,0)</f>
        <v>#REF!</v>
      </c>
      <c r="GB13" s="26" t="e">
        <f>IF(#REF!="сх",0,0)</f>
        <v>#REF!</v>
      </c>
      <c r="GC13" s="26" t="e">
        <f>SUM(FG13:GB13)</f>
        <v>#REF!</v>
      </c>
      <c r="GD13" s="26" t="e">
        <f>IF(#REF!=1,25,0)</f>
        <v>#REF!</v>
      </c>
      <c r="GE13" s="26" t="e">
        <f>IF(#REF!=2,22,0)</f>
        <v>#REF!</v>
      </c>
      <c r="GF13" s="26" t="e">
        <f>IF(#REF!=3,20,0)</f>
        <v>#REF!</v>
      </c>
      <c r="GG13" s="26" t="e">
        <f>IF(#REF!=4,18,0)</f>
        <v>#REF!</v>
      </c>
      <c r="GH13" s="26" t="e">
        <f>IF(#REF!=5,16,0)</f>
        <v>#REF!</v>
      </c>
      <c r="GI13" s="26" t="e">
        <f>IF(#REF!=6,15,0)</f>
        <v>#REF!</v>
      </c>
      <c r="GJ13" s="26" t="e">
        <f>IF(#REF!=7,14,0)</f>
        <v>#REF!</v>
      </c>
      <c r="GK13" s="26" t="e">
        <f>IF(#REF!=8,13,0)</f>
        <v>#REF!</v>
      </c>
      <c r="GL13" s="26" t="e">
        <f>IF(#REF!=9,12,0)</f>
        <v>#REF!</v>
      </c>
      <c r="GM13" s="26" t="e">
        <f>IF(#REF!=10,11,0)</f>
        <v>#REF!</v>
      </c>
      <c r="GN13" s="26" t="e">
        <f>IF(#REF!=11,10,0)</f>
        <v>#REF!</v>
      </c>
      <c r="GO13" s="26" t="e">
        <f>IF(#REF!=12,9,0)</f>
        <v>#REF!</v>
      </c>
      <c r="GP13" s="26" t="e">
        <f>IF(#REF!=13,8,0)</f>
        <v>#REF!</v>
      </c>
      <c r="GQ13" s="26" t="e">
        <f>IF(#REF!=14,7,0)</f>
        <v>#REF!</v>
      </c>
      <c r="GR13" s="26" t="e">
        <f>IF(#REF!=15,6,0)</f>
        <v>#REF!</v>
      </c>
      <c r="GS13" s="26" t="e">
        <f>IF(#REF!=16,5,0)</f>
        <v>#REF!</v>
      </c>
      <c r="GT13" s="26" t="e">
        <f>IF(#REF!=17,4,0)</f>
        <v>#REF!</v>
      </c>
      <c r="GU13" s="26" t="e">
        <f>IF(#REF!=18,3,0)</f>
        <v>#REF!</v>
      </c>
      <c r="GV13" s="26" t="e">
        <f>IF(#REF!=19,2,0)</f>
        <v>#REF!</v>
      </c>
      <c r="GW13" s="26" t="e">
        <f>IF(#REF!=20,1,0)</f>
        <v>#REF!</v>
      </c>
      <c r="GX13" s="26" t="e">
        <f>IF(#REF!&gt;20,0,0)</f>
        <v>#REF!</v>
      </c>
      <c r="GY13" s="26" t="e">
        <f>IF(#REF!="сх",0,0)</f>
        <v>#REF!</v>
      </c>
      <c r="GZ13" s="26" t="e">
        <f>SUM(GD13:GY13)</f>
        <v>#REF!</v>
      </c>
      <c r="HA13" s="26" t="e">
        <f>IF(#REF!=1,100,0)</f>
        <v>#REF!</v>
      </c>
      <c r="HB13" s="26" t="e">
        <f>IF(#REF!=2,98,0)</f>
        <v>#REF!</v>
      </c>
      <c r="HC13" s="26" t="e">
        <f>IF(#REF!=3,95,0)</f>
        <v>#REF!</v>
      </c>
      <c r="HD13" s="26" t="e">
        <f>IF(#REF!=4,93,0)</f>
        <v>#REF!</v>
      </c>
      <c r="HE13" s="26" t="e">
        <f>IF(#REF!=5,90,0)</f>
        <v>#REF!</v>
      </c>
      <c r="HF13" s="26" t="e">
        <f>IF(#REF!=6,88,0)</f>
        <v>#REF!</v>
      </c>
      <c r="HG13" s="26" t="e">
        <f>IF(#REF!=7,85,0)</f>
        <v>#REF!</v>
      </c>
      <c r="HH13" s="26" t="e">
        <f>IF(#REF!=8,83,0)</f>
        <v>#REF!</v>
      </c>
      <c r="HI13" s="26" t="e">
        <f>IF(#REF!=9,80,0)</f>
        <v>#REF!</v>
      </c>
      <c r="HJ13" s="26" t="e">
        <f>IF(#REF!=10,78,0)</f>
        <v>#REF!</v>
      </c>
      <c r="HK13" s="26" t="e">
        <f>IF(#REF!=11,75,0)</f>
        <v>#REF!</v>
      </c>
      <c r="HL13" s="26" t="e">
        <f>IF(#REF!=12,73,0)</f>
        <v>#REF!</v>
      </c>
      <c r="HM13" s="26" t="e">
        <f>IF(#REF!=13,70,0)</f>
        <v>#REF!</v>
      </c>
      <c r="HN13" s="26" t="e">
        <f>IF(#REF!=14,68,0)</f>
        <v>#REF!</v>
      </c>
      <c r="HO13" s="26" t="e">
        <f>IF(#REF!=15,65,0)</f>
        <v>#REF!</v>
      </c>
      <c r="HP13" s="26" t="e">
        <f>IF(#REF!=16,63,0)</f>
        <v>#REF!</v>
      </c>
      <c r="HQ13" s="26" t="e">
        <f>IF(#REF!=17,60,0)</f>
        <v>#REF!</v>
      </c>
      <c r="HR13" s="26" t="e">
        <f>IF(#REF!=18,58,0)</f>
        <v>#REF!</v>
      </c>
      <c r="HS13" s="26" t="e">
        <f>IF(#REF!=19,55,0)</f>
        <v>#REF!</v>
      </c>
      <c r="HT13" s="26" t="e">
        <f>IF(#REF!=20,53,0)</f>
        <v>#REF!</v>
      </c>
      <c r="HU13" s="26" t="e">
        <f>IF(#REF!&gt;20,0,0)</f>
        <v>#REF!</v>
      </c>
      <c r="HV13" s="26" t="e">
        <f>IF(#REF!="сх",0,0)</f>
        <v>#REF!</v>
      </c>
      <c r="HW13" s="26" t="e">
        <f>SUM(HA13:HV13)</f>
        <v>#REF!</v>
      </c>
      <c r="HX13" s="26" t="e">
        <f>IF(#REF!=1,100,0)</f>
        <v>#REF!</v>
      </c>
      <c r="HY13" s="26" t="e">
        <f>IF(#REF!=2,98,0)</f>
        <v>#REF!</v>
      </c>
      <c r="HZ13" s="26" t="e">
        <f>IF(#REF!=3,95,0)</f>
        <v>#REF!</v>
      </c>
      <c r="IA13" s="26" t="e">
        <f>IF(#REF!=4,93,0)</f>
        <v>#REF!</v>
      </c>
      <c r="IB13" s="26" t="e">
        <f>IF(#REF!=5,90,0)</f>
        <v>#REF!</v>
      </c>
      <c r="IC13" s="26" t="e">
        <f>IF(#REF!=6,88,0)</f>
        <v>#REF!</v>
      </c>
      <c r="ID13" s="26" t="e">
        <f>IF(#REF!=7,85,0)</f>
        <v>#REF!</v>
      </c>
      <c r="IE13" s="26" t="e">
        <f>IF(#REF!=8,83,0)</f>
        <v>#REF!</v>
      </c>
      <c r="IF13" s="26" t="e">
        <f>IF(#REF!=9,80,0)</f>
        <v>#REF!</v>
      </c>
      <c r="IG13" s="26" t="e">
        <f>IF(#REF!=10,78,0)</f>
        <v>#REF!</v>
      </c>
      <c r="IH13" s="26" t="e">
        <f>IF(#REF!=11,75,0)</f>
        <v>#REF!</v>
      </c>
      <c r="II13" s="26" t="e">
        <f>IF(#REF!=12,73,0)</f>
        <v>#REF!</v>
      </c>
      <c r="IJ13" s="26" t="e">
        <f>IF(#REF!=13,70,0)</f>
        <v>#REF!</v>
      </c>
      <c r="IK13" s="26" t="e">
        <f>IF(#REF!=14,68,0)</f>
        <v>#REF!</v>
      </c>
      <c r="IL13" s="26" t="e">
        <f>IF(#REF!=15,65,0)</f>
        <v>#REF!</v>
      </c>
      <c r="IM13" s="26" t="e">
        <f>IF(#REF!=16,63,0)</f>
        <v>#REF!</v>
      </c>
      <c r="IN13" s="26" t="e">
        <f>IF(#REF!=17,60,0)</f>
        <v>#REF!</v>
      </c>
      <c r="IO13" s="26" t="e">
        <f>IF(#REF!=18,58,0)</f>
        <v>#REF!</v>
      </c>
      <c r="IP13" s="26" t="e">
        <f>IF(#REF!=19,55,0)</f>
        <v>#REF!</v>
      </c>
      <c r="IQ13" s="26" t="e">
        <f>IF(#REF!=20,53,0)</f>
        <v>#REF!</v>
      </c>
      <c r="IR13" s="26" t="e">
        <f>IF(#REF!&gt;20,0,0)</f>
        <v>#REF!</v>
      </c>
      <c r="IS13" s="26" t="e">
        <f>IF(#REF!="сх",0,0)</f>
        <v>#REF!</v>
      </c>
      <c r="IT13" s="26" t="e">
        <f>SUM(HX13:IS13)</f>
        <v>#REF!</v>
      </c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</row>
    <row r="14" spans="1:265" s="3" customFormat="1" ht="96" x14ac:dyDescent="0.2">
      <c r="A14" s="58">
        <v>5</v>
      </c>
      <c r="B14" s="61">
        <v>44</v>
      </c>
      <c r="C14" s="108">
        <v>6</v>
      </c>
      <c r="D14" s="109" t="s">
        <v>54</v>
      </c>
      <c r="E14" s="113" t="s">
        <v>24</v>
      </c>
      <c r="F14" s="117" t="s">
        <v>31</v>
      </c>
      <c r="G14" s="119" t="s">
        <v>49</v>
      </c>
      <c r="H14" s="113" t="s">
        <v>30</v>
      </c>
      <c r="I14" s="70">
        <v>4</v>
      </c>
      <c r="J14" s="71">
        <v>18</v>
      </c>
      <c r="K14" s="72">
        <v>6</v>
      </c>
      <c r="L14" s="71">
        <v>15</v>
      </c>
      <c r="M14" s="72">
        <v>5</v>
      </c>
      <c r="N14" s="71">
        <v>16</v>
      </c>
      <c r="O14" s="138">
        <f t="shared" si="0"/>
        <v>49</v>
      </c>
      <c r="P14" s="23" t="e">
        <f>#REF!+#REF!</f>
        <v>#REF!</v>
      </c>
      <c r="Q14" s="24"/>
      <c r="R14" s="25"/>
      <c r="S14" s="24" t="e">
        <f>IF(#REF!=1,25,0)</f>
        <v>#REF!</v>
      </c>
      <c r="T14" s="24" t="e">
        <f>IF(#REF!=2,22,0)</f>
        <v>#REF!</v>
      </c>
      <c r="U14" s="24" t="e">
        <f>IF(#REF!=3,20,0)</f>
        <v>#REF!</v>
      </c>
      <c r="V14" s="24" t="e">
        <f>IF(#REF!=4,18,0)</f>
        <v>#REF!</v>
      </c>
      <c r="W14" s="24" t="e">
        <f>IF(#REF!=5,16,0)</f>
        <v>#REF!</v>
      </c>
      <c r="X14" s="24" t="e">
        <f>IF(#REF!=6,15,0)</f>
        <v>#REF!</v>
      </c>
      <c r="Y14" s="24" t="e">
        <f>IF(#REF!=7,14,0)</f>
        <v>#REF!</v>
      </c>
      <c r="Z14" s="24" t="e">
        <f>IF(#REF!=8,13,0)</f>
        <v>#REF!</v>
      </c>
      <c r="AA14" s="24" t="e">
        <f>IF(#REF!=9,12,0)</f>
        <v>#REF!</v>
      </c>
      <c r="AB14" s="24" t="e">
        <f>IF(#REF!=10,11,0)</f>
        <v>#REF!</v>
      </c>
      <c r="AC14" s="24" t="e">
        <f>IF(#REF!=11,10,0)</f>
        <v>#REF!</v>
      </c>
      <c r="AD14" s="24" t="e">
        <f>IF(#REF!=12,9,0)</f>
        <v>#REF!</v>
      </c>
      <c r="AE14" s="24" t="e">
        <f>IF(#REF!=13,8,0)</f>
        <v>#REF!</v>
      </c>
      <c r="AF14" s="24" t="e">
        <f>IF(#REF!=14,7,0)</f>
        <v>#REF!</v>
      </c>
      <c r="AG14" s="24" t="e">
        <f>IF(#REF!=15,6,0)</f>
        <v>#REF!</v>
      </c>
      <c r="AH14" s="24" t="e">
        <f>IF(#REF!=16,5,0)</f>
        <v>#REF!</v>
      </c>
      <c r="AI14" s="24" t="e">
        <f>IF(#REF!=17,4,0)</f>
        <v>#REF!</v>
      </c>
      <c r="AJ14" s="24" t="e">
        <f>IF(#REF!=18,3,0)</f>
        <v>#REF!</v>
      </c>
      <c r="AK14" s="24" t="e">
        <f>IF(#REF!=19,2,0)</f>
        <v>#REF!</v>
      </c>
      <c r="AL14" s="24" t="e">
        <f>IF(#REF!=20,1,0)</f>
        <v>#REF!</v>
      </c>
      <c r="AM14" s="24" t="e">
        <f>IF(#REF!&gt;20,0,0)</f>
        <v>#REF!</v>
      </c>
      <c r="AN14" s="24" t="e">
        <f>IF(#REF!="сх",0,0)</f>
        <v>#REF!</v>
      </c>
      <c r="AO14" s="24" t="e">
        <f t="shared" ref="AO14:AO20" si="1">SUM(S14:AM14)</f>
        <v>#REF!</v>
      </c>
      <c r="AP14" s="24" t="e">
        <f>IF(#REF!=1,25,0)</f>
        <v>#REF!</v>
      </c>
      <c r="AQ14" s="24" t="e">
        <f>IF(#REF!=2,22,0)</f>
        <v>#REF!</v>
      </c>
      <c r="AR14" s="24" t="e">
        <f>IF(#REF!=3,20,0)</f>
        <v>#REF!</v>
      </c>
      <c r="AS14" s="24" t="e">
        <f>IF(#REF!=4,18,0)</f>
        <v>#REF!</v>
      </c>
      <c r="AT14" s="24" t="e">
        <f>IF(#REF!=5,16,0)</f>
        <v>#REF!</v>
      </c>
      <c r="AU14" s="24" t="e">
        <f>IF(#REF!=6,15,0)</f>
        <v>#REF!</v>
      </c>
      <c r="AV14" s="24" t="e">
        <f>IF(#REF!=7,14,0)</f>
        <v>#REF!</v>
      </c>
      <c r="AW14" s="24" t="e">
        <f>IF(#REF!=8,13,0)</f>
        <v>#REF!</v>
      </c>
      <c r="AX14" s="24" t="e">
        <f>IF(#REF!=9,12,0)</f>
        <v>#REF!</v>
      </c>
      <c r="AY14" s="24" t="e">
        <f>IF(#REF!=10,11,0)</f>
        <v>#REF!</v>
      </c>
      <c r="AZ14" s="24" t="e">
        <f>IF(#REF!=11,10,0)</f>
        <v>#REF!</v>
      </c>
      <c r="BA14" s="24" t="e">
        <f>IF(#REF!=12,9,0)</f>
        <v>#REF!</v>
      </c>
      <c r="BB14" s="24" t="e">
        <f>IF(#REF!=13,8,0)</f>
        <v>#REF!</v>
      </c>
      <c r="BC14" s="24" t="e">
        <f>IF(#REF!=14,7,0)</f>
        <v>#REF!</v>
      </c>
      <c r="BD14" s="24" t="e">
        <f>IF(#REF!=15,6,0)</f>
        <v>#REF!</v>
      </c>
      <c r="BE14" s="24" t="e">
        <f>IF(#REF!=16,5,0)</f>
        <v>#REF!</v>
      </c>
      <c r="BF14" s="24" t="e">
        <f>IF(#REF!=17,4,0)</f>
        <v>#REF!</v>
      </c>
      <c r="BG14" s="24" t="e">
        <f>IF(#REF!=18,3,0)</f>
        <v>#REF!</v>
      </c>
      <c r="BH14" s="24" t="e">
        <f>IF(#REF!=19,2,0)</f>
        <v>#REF!</v>
      </c>
      <c r="BI14" s="24" t="e">
        <f>IF(#REF!=20,1,0)</f>
        <v>#REF!</v>
      </c>
      <c r="BJ14" s="24" t="e">
        <f>IF(#REF!&gt;20,0,0)</f>
        <v>#REF!</v>
      </c>
      <c r="BK14" s="24" t="e">
        <f>IF(#REF!="сх",0,0)</f>
        <v>#REF!</v>
      </c>
      <c r="BL14" s="24" t="e">
        <f t="shared" ref="BL14:BL20" si="2">SUM(AP14:BJ14)</f>
        <v>#REF!</v>
      </c>
      <c r="BM14" s="24" t="e">
        <f>IF(#REF!=1,45,0)</f>
        <v>#REF!</v>
      </c>
      <c r="BN14" s="24" t="e">
        <f>IF(#REF!=2,42,0)</f>
        <v>#REF!</v>
      </c>
      <c r="BO14" s="24" t="e">
        <f>IF(#REF!=3,40,0)</f>
        <v>#REF!</v>
      </c>
      <c r="BP14" s="24" t="e">
        <f>IF(#REF!=4,38,0)</f>
        <v>#REF!</v>
      </c>
      <c r="BQ14" s="24" t="e">
        <f>IF(#REF!=5,36,0)</f>
        <v>#REF!</v>
      </c>
      <c r="BR14" s="24" t="e">
        <f>IF(#REF!=6,35,0)</f>
        <v>#REF!</v>
      </c>
      <c r="BS14" s="24" t="e">
        <f>IF(#REF!=7,34,0)</f>
        <v>#REF!</v>
      </c>
      <c r="BT14" s="24" t="e">
        <f>IF(#REF!=8,33,0)</f>
        <v>#REF!</v>
      </c>
      <c r="BU14" s="24" t="e">
        <f>IF(#REF!=9,32,0)</f>
        <v>#REF!</v>
      </c>
      <c r="BV14" s="24" t="e">
        <f>IF(#REF!=10,31,0)</f>
        <v>#REF!</v>
      </c>
      <c r="BW14" s="24" t="e">
        <f>IF(#REF!=11,30,0)</f>
        <v>#REF!</v>
      </c>
      <c r="BX14" s="24" t="e">
        <f>IF(#REF!=12,29,0)</f>
        <v>#REF!</v>
      </c>
      <c r="BY14" s="24" t="e">
        <f>IF(#REF!=13,28,0)</f>
        <v>#REF!</v>
      </c>
      <c r="BZ14" s="24" t="e">
        <f>IF(#REF!=14,27,0)</f>
        <v>#REF!</v>
      </c>
      <c r="CA14" s="24" t="e">
        <f>IF(#REF!=15,26,0)</f>
        <v>#REF!</v>
      </c>
      <c r="CB14" s="24" t="e">
        <f>IF(#REF!=16,25,0)</f>
        <v>#REF!</v>
      </c>
      <c r="CC14" s="24" t="e">
        <f>IF(#REF!=17,24,0)</f>
        <v>#REF!</v>
      </c>
      <c r="CD14" s="24" t="e">
        <f>IF(#REF!=18,23,0)</f>
        <v>#REF!</v>
      </c>
      <c r="CE14" s="24" t="e">
        <f>IF(#REF!=19,22,0)</f>
        <v>#REF!</v>
      </c>
      <c r="CF14" s="24" t="e">
        <f>IF(#REF!=20,21,0)</f>
        <v>#REF!</v>
      </c>
      <c r="CG14" s="24" t="e">
        <f>IF(#REF!=21,20,0)</f>
        <v>#REF!</v>
      </c>
      <c r="CH14" s="24" t="e">
        <f>IF(#REF!=22,19,0)</f>
        <v>#REF!</v>
      </c>
      <c r="CI14" s="24" t="e">
        <f>IF(#REF!=23,18,0)</f>
        <v>#REF!</v>
      </c>
      <c r="CJ14" s="24" t="e">
        <f>IF(#REF!=24,17,0)</f>
        <v>#REF!</v>
      </c>
      <c r="CK14" s="24" t="e">
        <f>IF(#REF!=25,16,0)</f>
        <v>#REF!</v>
      </c>
      <c r="CL14" s="24" t="e">
        <f>IF(#REF!=26,15,0)</f>
        <v>#REF!</v>
      </c>
      <c r="CM14" s="24" t="e">
        <f>IF(#REF!=27,14,0)</f>
        <v>#REF!</v>
      </c>
      <c r="CN14" s="24" t="e">
        <f>IF(#REF!=28,13,0)</f>
        <v>#REF!</v>
      </c>
      <c r="CO14" s="24" t="e">
        <f>IF(#REF!=29,12,0)</f>
        <v>#REF!</v>
      </c>
      <c r="CP14" s="24" t="e">
        <f>IF(#REF!=30,11,0)</f>
        <v>#REF!</v>
      </c>
      <c r="CQ14" s="24" t="e">
        <f>IF(#REF!=31,10,0)</f>
        <v>#REF!</v>
      </c>
      <c r="CR14" s="24" t="e">
        <f>IF(#REF!=32,9,0)</f>
        <v>#REF!</v>
      </c>
      <c r="CS14" s="24" t="e">
        <f>IF(#REF!=33,8,0)</f>
        <v>#REF!</v>
      </c>
      <c r="CT14" s="24" t="e">
        <f>IF(#REF!=34,7,0)</f>
        <v>#REF!</v>
      </c>
      <c r="CU14" s="24" t="e">
        <f>IF(#REF!=35,6,0)</f>
        <v>#REF!</v>
      </c>
      <c r="CV14" s="24" t="e">
        <f>IF(#REF!=36,5,0)</f>
        <v>#REF!</v>
      </c>
      <c r="CW14" s="24" t="e">
        <f>IF(#REF!=37,4,0)</f>
        <v>#REF!</v>
      </c>
      <c r="CX14" s="24" t="e">
        <f>IF(#REF!=38,3,0)</f>
        <v>#REF!</v>
      </c>
      <c r="CY14" s="24" t="e">
        <f>IF(#REF!=39,2,0)</f>
        <v>#REF!</v>
      </c>
      <c r="CZ14" s="24" t="e">
        <f>IF(#REF!=40,1,0)</f>
        <v>#REF!</v>
      </c>
      <c r="DA14" s="24" t="e">
        <f>IF(#REF!&gt;20,0,0)</f>
        <v>#REF!</v>
      </c>
      <c r="DB14" s="24" t="e">
        <f>IF(#REF!="сх",0,0)</f>
        <v>#REF!</v>
      </c>
      <c r="DC14" s="24" t="e">
        <f t="shared" ref="DC14:DC20" si="3">SUM(BM14:DB14)</f>
        <v>#REF!</v>
      </c>
      <c r="DD14" s="24" t="e">
        <f>IF(#REF!=1,45,0)</f>
        <v>#REF!</v>
      </c>
      <c r="DE14" s="24" t="e">
        <f>IF(#REF!=2,42,0)</f>
        <v>#REF!</v>
      </c>
      <c r="DF14" s="24" t="e">
        <f>IF(#REF!=3,40,0)</f>
        <v>#REF!</v>
      </c>
      <c r="DG14" s="24" t="e">
        <f>IF(#REF!=4,38,0)</f>
        <v>#REF!</v>
      </c>
      <c r="DH14" s="24" t="e">
        <f>IF(#REF!=5,36,0)</f>
        <v>#REF!</v>
      </c>
      <c r="DI14" s="24" t="e">
        <f>IF(#REF!=6,35,0)</f>
        <v>#REF!</v>
      </c>
      <c r="DJ14" s="24" t="e">
        <f>IF(#REF!=7,34,0)</f>
        <v>#REF!</v>
      </c>
      <c r="DK14" s="24" t="e">
        <f>IF(#REF!=8,33,0)</f>
        <v>#REF!</v>
      </c>
      <c r="DL14" s="24" t="e">
        <f>IF(#REF!=9,32,0)</f>
        <v>#REF!</v>
      </c>
      <c r="DM14" s="24" t="e">
        <f>IF(#REF!=10,31,0)</f>
        <v>#REF!</v>
      </c>
      <c r="DN14" s="24" t="e">
        <f>IF(#REF!=11,30,0)</f>
        <v>#REF!</v>
      </c>
      <c r="DO14" s="24" t="e">
        <f>IF(#REF!=12,29,0)</f>
        <v>#REF!</v>
      </c>
      <c r="DP14" s="24" t="e">
        <f>IF(#REF!=13,28,0)</f>
        <v>#REF!</v>
      </c>
      <c r="DQ14" s="24" t="e">
        <f>IF(#REF!=14,27,0)</f>
        <v>#REF!</v>
      </c>
      <c r="DR14" s="24" t="e">
        <f>IF(#REF!=15,26,0)</f>
        <v>#REF!</v>
      </c>
      <c r="DS14" s="24" t="e">
        <f>IF(#REF!=16,25,0)</f>
        <v>#REF!</v>
      </c>
      <c r="DT14" s="24" t="e">
        <f>IF(#REF!=17,24,0)</f>
        <v>#REF!</v>
      </c>
      <c r="DU14" s="24" t="e">
        <f>IF(#REF!=18,23,0)</f>
        <v>#REF!</v>
      </c>
      <c r="DV14" s="24" t="e">
        <f>IF(#REF!=19,22,0)</f>
        <v>#REF!</v>
      </c>
      <c r="DW14" s="24" t="e">
        <f>IF(#REF!=20,21,0)</f>
        <v>#REF!</v>
      </c>
      <c r="DX14" s="24" t="e">
        <f>IF(#REF!=21,20,0)</f>
        <v>#REF!</v>
      </c>
      <c r="DY14" s="24" t="e">
        <f>IF(#REF!=22,19,0)</f>
        <v>#REF!</v>
      </c>
      <c r="DZ14" s="24" t="e">
        <f>IF(#REF!=23,18,0)</f>
        <v>#REF!</v>
      </c>
      <c r="EA14" s="24" t="e">
        <f>IF(#REF!=24,17,0)</f>
        <v>#REF!</v>
      </c>
      <c r="EB14" s="24" t="e">
        <f>IF(#REF!=25,16,0)</f>
        <v>#REF!</v>
      </c>
      <c r="EC14" s="24" t="e">
        <f>IF(#REF!=26,15,0)</f>
        <v>#REF!</v>
      </c>
      <c r="ED14" s="24" t="e">
        <f>IF(#REF!=27,14,0)</f>
        <v>#REF!</v>
      </c>
      <c r="EE14" s="24" t="e">
        <f>IF(#REF!=28,13,0)</f>
        <v>#REF!</v>
      </c>
      <c r="EF14" s="24" t="e">
        <f>IF(#REF!=29,12,0)</f>
        <v>#REF!</v>
      </c>
      <c r="EG14" s="24" t="e">
        <f>IF(#REF!=30,11,0)</f>
        <v>#REF!</v>
      </c>
      <c r="EH14" s="24" t="e">
        <f>IF(#REF!=31,10,0)</f>
        <v>#REF!</v>
      </c>
      <c r="EI14" s="24" t="e">
        <f>IF(#REF!=32,9,0)</f>
        <v>#REF!</v>
      </c>
      <c r="EJ14" s="24" t="e">
        <f>IF(#REF!=33,8,0)</f>
        <v>#REF!</v>
      </c>
      <c r="EK14" s="24" t="e">
        <f>IF(#REF!=34,7,0)</f>
        <v>#REF!</v>
      </c>
      <c r="EL14" s="24" t="e">
        <f>IF(#REF!=35,6,0)</f>
        <v>#REF!</v>
      </c>
      <c r="EM14" s="24" t="e">
        <f>IF(#REF!=36,5,0)</f>
        <v>#REF!</v>
      </c>
      <c r="EN14" s="24" t="e">
        <f>IF(#REF!=37,4,0)</f>
        <v>#REF!</v>
      </c>
      <c r="EO14" s="24" t="e">
        <f>IF(#REF!=38,3,0)</f>
        <v>#REF!</v>
      </c>
      <c r="EP14" s="24" t="e">
        <f>IF(#REF!=39,2,0)</f>
        <v>#REF!</v>
      </c>
      <c r="EQ14" s="24" t="e">
        <f>IF(#REF!=40,1,0)</f>
        <v>#REF!</v>
      </c>
      <c r="ER14" s="24" t="e">
        <f>IF(#REF!&gt;20,0,0)</f>
        <v>#REF!</v>
      </c>
      <c r="ES14" s="24" t="e">
        <f>IF(#REF!="сх",0,0)</f>
        <v>#REF!</v>
      </c>
      <c r="ET14" s="24" t="e">
        <f t="shared" ref="ET14:ET20" si="4">SUM(DD14:ES14)</f>
        <v>#REF!</v>
      </c>
      <c r="EU14" s="24"/>
      <c r="EV14" s="24" t="e">
        <f>IF(#REF!="сх","ноль",IF(#REF!&gt;0,#REF!,"Ноль"))</f>
        <v>#REF!</v>
      </c>
      <c r="EW14" s="24" t="e">
        <f>IF(#REF!="сх","ноль",IF(#REF!&gt;0,#REF!,"Ноль"))</f>
        <v>#REF!</v>
      </c>
      <c r="EX14" s="24"/>
      <c r="EY14" s="24" t="e">
        <f t="shared" ref="EY14:EY20" si="5">MIN(EV14,EW14)</f>
        <v>#REF!</v>
      </c>
      <c r="EZ14" s="24" t="e">
        <f>IF(O14=#REF!,IF(#REF!&lt;#REF!,#REF!,FD14),#REF!)</f>
        <v>#REF!</v>
      </c>
      <c r="FA14" s="24" t="e">
        <f>IF(O14=#REF!,IF(#REF!&lt;#REF!,0,1))</f>
        <v>#REF!</v>
      </c>
      <c r="FB14" s="24" t="e">
        <f>IF(AND(EY14&gt;=21,EY14&lt;&gt;0),EY14,IF(O14&lt;#REF!,"СТОП",EZ14+FA14))</f>
        <v>#REF!</v>
      </c>
      <c r="FC14" s="24"/>
      <c r="FD14" s="24">
        <v>15</v>
      </c>
      <c r="FE14" s="24">
        <v>16</v>
      </c>
      <c r="FF14" s="24"/>
      <c r="FG14" s="26" t="e">
        <f>IF(#REF!=1,25,0)</f>
        <v>#REF!</v>
      </c>
      <c r="FH14" s="26" t="e">
        <f>IF(#REF!=2,22,0)</f>
        <v>#REF!</v>
      </c>
      <c r="FI14" s="26" t="e">
        <f>IF(#REF!=3,20,0)</f>
        <v>#REF!</v>
      </c>
      <c r="FJ14" s="26" t="e">
        <f>IF(#REF!=4,18,0)</f>
        <v>#REF!</v>
      </c>
      <c r="FK14" s="26" t="e">
        <f>IF(#REF!=5,16,0)</f>
        <v>#REF!</v>
      </c>
      <c r="FL14" s="26" t="e">
        <f>IF(#REF!=6,15,0)</f>
        <v>#REF!</v>
      </c>
      <c r="FM14" s="26" t="e">
        <f>IF(#REF!=7,14,0)</f>
        <v>#REF!</v>
      </c>
      <c r="FN14" s="26" t="e">
        <f>IF(#REF!=8,13,0)</f>
        <v>#REF!</v>
      </c>
      <c r="FO14" s="26" t="e">
        <f>IF(#REF!=9,12,0)</f>
        <v>#REF!</v>
      </c>
      <c r="FP14" s="26" t="e">
        <f>IF(#REF!=10,11,0)</f>
        <v>#REF!</v>
      </c>
      <c r="FQ14" s="26" t="e">
        <f>IF(#REF!=11,10,0)</f>
        <v>#REF!</v>
      </c>
      <c r="FR14" s="26" t="e">
        <f>IF(#REF!=12,9,0)</f>
        <v>#REF!</v>
      </c>
      <c r="FS14" s="26" t="e">
        <f>IF(#REF!=13,8,0)</f>
        <v>#REF!</v>
      </c>
      <c r="FT14" s="26" t="e">
        <f>IF(#REF!=14,7,0)</f>
        <v>#REF!</v>
      </c>
      <c r="FU14" s="26" t="e">
        <f>IF(#REF!=15,6,0)</f>
        <v>#REF!</v>
      </c>
      <c r="FV14" s="26" t="e">
        <f>IF(#REF!=16,5,0)</f>
        <v>#REF!</v>
      </c>
      <c r="FW14" s="26" t="e">
        <f>IF(#REF!=17,4,0)</f>
        <v>#REF!</v>
      </c>
      <c r="FX14" s="26" t="e">
        <f>IF(#REF!=18,3,0)</f>
        <v>#REF!</v>
      </c>
      <c r="FY14" s="26" t="e">
        <f>IF(#REF!=19,2,0)</f>
        <v>#REF!</v>
      </c>
      <c r="FZ14" s="26" t="e">
        <f>IF(#REF!=20,1,0)</f>
        <v>#REF!</v>
      </c>
      <c r="GA14" s="26" t="e">
        <f>IF(#REF!&gt;20,0,0)</f>
        <v>#REF!</v>
      </c>
      <c r="GB14" s="26" t="e">
        <f>IF(#REF!="сх",0,0)</f>
        <v>#REF!</v>
      </c>
      <c r="GC14" s="26" t="e">
        <f t="shared" ref="GC14:GC20" si="6">SUM(FG14:GB14)</f>
        <v>#REF!</v>
      </c>
      <c r="GD14" s="26" t="e">
        <f>IF(#REF!=1,25,0)</f>
        <v>#REF!</v>
      </c>
      <c r="GE14" s="26" t="e">
        <f>IF(#REF!=2,22,0)</f>
        <v>#REF!</v>
      </c>
      <c r="GF14" s="26" t="e">
        <f>IF(#REF!=3,20,0)</f>
        <v>#REF!</v>
      </c>
      <c r="GG14" s="26" t="e">
        <f>IF(#REF!=4,18,0)</f>
        <v>#REF!</v>
      </c>
      <c r="GH14" s="26" t="e">
        <f>IF(#REF!=5,16,0)</f>
        <v>#REF!</v>
      </c>
      <c r="GI14" s="26" t="e">
        <f>IF(#REF!=6,15,0)</f>
        <v>#REF!</v>
      </c>
      <c r="GJ14" s="26" t="e">
        <f>IF(#REF!=7,14,0)</f>
        <v>#REF!</v>
      </c>
      <c r="GK14" s="26" t="e">
        <f>IF(#REF!=8,13,0)</f>
        <v>#REF!</v>
      </c>
      <c r="GL14" s="26" t="e">
        <f>IF(#REF!=9,12,0)</f>
        <v>#REF!</v>
      </c>
      <c r="GM14" s="26" t="e">
        <f>IF(#REF!=10,11,0)</f>
        <v>#REF!</v>
      </c>
      <c r="GN14" s="26" t="e">
        <f>IF(#REF!=11,10,0)</f>
        <v>#REF!</v>
      </c>
      <c r="GO14" s="26" t="e">
        <f>IF(#REF!=12,9,0)</f>
        <v>#REF!</v>
      </c>
      <c r="GP14" s="26" t="e">
        <f>IF(#REF!=13,8,0)</f>
        <v>#REF!</v>
      </c>
      <c r="GQ14" s="26" t="e">
        <f>IF(#REF!=14,7,0)</f>
        <v>#REF!</v>
      </c>
      <c r="GR14" s="26" t="e">
        <f>IF(#REF!=15,6,0)</f>
        <v>#REF!</v>
      </c>
      <c r="GS14" s="26" t="e">
        <f>IF(#REF!=16,5,0)</f>
        <v>#REF!</v>
      </c>
      <c r="GT14" s="26" t="e">
        <f>IF(#REF!=17,4,0)</f>
        <v>#REF!</v>
      </c>
      <c r="GU14" s="26" t="e">
        <f>IF(#REF!=18,3,0)</f>
        <v>#REF!</v>
      </c>
      <c r="GV14" s="26" t="e">
        <f>IF(#REF!=19,2,0)</f>
        <v>#REF!</v>
      </c>
      <c r="GW14" s="26" t="e">
        <f>IF(#REF!=20,1,0)</f>
        <v>#REF!</v>
      </c>
      <c r="GX14" s="26" t="e">
        <f>IF(#REF!&gt;20,0,0)</f>
        <v>#REF!</v>
      </c>
      <c r="GY14" s="26" t="e">
        <f>IF(#REF!="сх",0,0)</f>
        <v>#REF!</v>
      </c>
      <c r="GZ14" s="26" t="e">
        <f t="shared" ref="GZ14:GZ20" si="7">SUM(GD14:GY14)</f>
        <v>#REF!</v>
      </c>
      <c r="HA14" s="26" t="e">
        <f>IF(#REF!=1,100,0)</f>
        <v>#REF!</v>
      </c>
      <c r="HB14" s="26" t="e">
        <f>IF(#REF!=2,98,0)</f>
        <v>#REF!</v>
      </c>
      <c r="HC14" s="26" t="e">
        <f>IF(#REF!=3,95,0)</f>
        <v>#REF!</v>
      </c>
      <c r="HD14" s="26" t="e">
        <f>IF(#REF!=4,93,0)</f>
        <v>#REF!</v>
      </c>
      <c r="HE14" s="26" t="e">
        <f>IF(#REF!=5,90,0)</f>
        <v>#REF!</v>
      </c>
      <c r="HF14" s="26" t="e">
        <f>IF(#REF!=6,88,0)</f>
        <v>#REF!</v>
      </c>
      <c r="HG14" s="26" t="e">
        <f>IF(#REF!=7,85,0)</f>
        <v>#REF!</v>
      </c>
      <c r="HH14" s="26" t="e">
        <f>IF(#REF!=8,83,0)</f>
        <v>#REF!</v>
      </c>
      <c r="HI14" s="26" t="e">
        <f>IF(#REF!=9,80,0)</f>
        <v>#REF!</v>
      </c>
      <c r="HJ14" s="26" t="e">
        <f>IF(#REF!=10,78,0)</f>
        <v>#REF!</v>
      </c>
      <c r="HK14" s="26" t="e">
        <f>IF(#REF!=11,75,0)</f>
        <v>#REF!</v>
      </c>
      <c r="HL14" s="26" t="e">
        <f>IF(#REF!=12,73,0)</f>
        <v>#REF!</v>
      </c>
      <c r="HM14" s="26" t="e">
        <f>IF(#REF!=13,70,0)</f>
        <v>#REF!</v>
      </c>
      <c r="HN14" s="26" t="e">
        <f>IF(#REF!=14,68,0)</f>
        <v>#REF!</v>
      </c>
      <c r="HO14" s="26" t="e">
        <f>IF(#REF!=15,65,0)</f>
        <v>#REF!</v>
      </c>
      <c r="HP14" s="26" t="e">
        <f>IF(#REF!=16,63,0)</f>
        <v>#REF!</v>
      </c>
      <c r="HQ14" s="26" t="e">
        <f>IF(#REF!=17,60,0)</f>
        <v>#REF!</v>
      </c>
      <c r="HR14" s="26" t="e">
        <f>IF(#REF!=18,58,0)</f>
        <v>#REF!</v>
      </c>
      <c r="HS14" s="26" t="e">
        <f>IF(#REF!=19,55,0)</f>
        <v>#REF!</v>
      </c>
      <c r="HT14" s="26" t="e">
        <f>IF(#REF!=20,53,0)</f>
        <v>#REF!</v>
      </c>
      <c r="HU14" s="26" t="e">
        <f>IF(#REF!&gt;20,0,0)</f>
        <v>#REF!</v>
      </c>
      <c r="HV14" s="26" t="e">
        <f>IF(#REF!="сх",0,0)</f>
        <v>#REF!</v>
      </c>
      <c r="HW14" s="26" t="e">
        <f t="shared" ref="HW14:HW20" si="8">SUM(HA14:HV14)</f>
        <v>#REF!</v>
      </c>
      <c r="HX14" s="26" t="e">
        <f>IF(#REF!=1,100,0)</f>
        <v>#REF!</v>
      </c>
      <c r="HY14" s="26" t="e">
        <f>IF(#REF!=2,98,0)</f>
        <v>#REF!</v>
      </c>
      <c r="HZ14" s="26" t="e">
        <f>IF(#REF!=3,95,0)</f>
        <v>#REF!</v>
      </c>
      <c r="IA14" s="26" t="e">
        <f>IF(#REF!=4,93,0)</f>
        <v>#REF!</v>
      </c>
      <c r="IB14" s="26" t="e">
        <f>IF(#REF!=5,90,0)</f>
        <v>#REF!</v>
      </c>
      <c r="IC14" s="26" t="e">
        <f>IF(#REF!=6,88,0)</f>
        <v>#REF!</v>
      </c>
      <c r="ID14" s="26" t="e">
        <f>IF(#REF!=7,85,0)</f>
        <v>#REF!</v>
      </c>
      <c r="IE14" s="26" t="e">
        <f>IF(#REF!=8,83,0)</f>
        <v>#REF!</v>
      </c>
      <c r="IF14" s="26" t="e">
        <f>IF(#REF!=9,80,0)</f>
        <v>#REF!</v>
      </c>
      <c r="IG14" s="26" t="e">
        <f>IF(#REF!=10,78,0)</f>
        <v>#REF!</v>
      </c>
      <c r="IH14" s="26" t="e">
        <f>IF(#REF!=11,75,0)</f>
        <v>#REF!</v>
      </c>
      <c r="II14" s="26" t="e">
        <f>IF(#REF!=12,73,0)</f>
        <v>#REF!</v>
      </c>
      <c r="IJ14" s="26" t="e">
        <f>IF(#REF!=13,70,0)</f>
        <v>#REF!</v>
      </c>
      <c r="IK14" s="26" t="e">
        <f>IF(#REF!=14,68,0)</f>
        <v>#REF!</v>
      </c>
      <c r="IL14" s="26" t="e">
        <f>IF(#REF!=15,65,0)</f>
        <v>#REF!</v>
      </c>
      <c r="IM14" s="26" t="e">
        <f>IF(#REF!=16,63,0)</f>
        <v>#REF!</v>
      </c>
      <c r="IN14" s="26" t="e">
        <f>IF(#REF!=17,60,0)</f>
        <v>#REF!</v>
      </c>
      <c r="IO14" s="26" t="e">
        <f>IF(#REF!=18,58,0)</f>
        <v>#REF!</v>
      </c>
      <c r="IP14" s="26" t="e">
        <f>IF(#REF!=19,55,0)</f>
        <v>#REF!</v>
      </c>
      <c r="IQ14" s="26" t="e">
        <f>IF(#REF!=20,53,0)</f>
        <v>#REF!</v>
      </c>
      <c r="IR14" s="26" t="e">
        <f>IF(#REF!&gt;20,0,0)</f>
        <v>#REF!</v>
      </c>
      <c r="IS14" s="26" t="e">
        <f>IF(#REF!="сх",0,0)</f>
        <v>#REF!</v>
      </c>
      <c r="IT14" s="26" t="e">
        <f t="shared" ref="IT14:IT20" si="9">SUM(HX14:IS14)</f>
        <v>#REF!</v>
      </c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</row>
    <row r="15" spans="1:265" s="3" customFormat="1" ht="48" x14ac:dyDescent="0.2">
      <c r="A15" s="58">
        <v>6</v>
      </c>
      <c r="B15" s="61">
        <v>43</v>
      </c>
      <c r="C15" s="108">
        <v>16</v>
      </c>
      <c r="D15" s="109" t="s">
        <v>46</v>
      </c>
      <c r="E15" s="113" t="s">
        <v>23</v>
      </c>
      <c r="F15" s="117" t="s">
        <v>48</v>
      </c>
      <c r="G15" s="119" t="s">
        <v>45</v>
      </c>
      <c r="H15" s="113" t="s">
        <v>30</v>
      </c>
      <c r="I15" s="70">
        <v>5</v>
      </c>
      <c r="J15" s="71">
        <v>16</v>
      </c>
      <c r="K15" s="72">
        <v>7</v>
      </c>
      <c r="L15" s="71">
        <v>14</v>
      </c>
      <c r="M15" s="72">
        <v>6</v>
      </c>
      <c r="N15" s="71">
        <v>15</v>
      </c>
      <c r="O15" s="138">
        <f t="shared" si="0"/>
        <v>45</v>
      </c>
      <c r="P15" s="23" t="e">
        <f>#REF!+#REF!</f>
        <v>#REF!</v>
      </c>
      <c r="Q15" s="24"/>
      <c r="R15" s="25"/>
      <c r="S15" s="24" t="e">
        <f>IF(#REF!=1,25,0)</f>
        <v>#REF!</v>
      </c>
      <c r="T15" s="24" t="e">
        <f>IF(#REF!=2,22,0)</f>
        <v>#REF!</v>
      </c>
      <c r="U15" s="24" t="e">
        <f>IF(#REF!=3,20,0)</f>
        <v>#REF!</v>
      </c>
      <c r="V15" s="24" t="e">
        <f>IF(#REF!=4,18,0)</f>
        <v>#REF!</v>
      </c>
      <c r="W15" s="24" t="e">
        <f>IF(#REF!=5,16,0)</f>
        <v>#REF!</v>
      </c>
      <c r="X15" s="24" t="e">
        <f>IF(#REF!=6,15,0)</f>
        <v>#REF!</v>
      </c>
      <c r="Y15" s="24" t="e">
        <f>IF(#REF!=7,14,0)</f>
        <v>#REF!</v>
      </c>
      <c r="Z15" s="24" t="e">
        <f>IF(#REF!=8,13,0)</f>
        <v>#REF!</v>
      </c>
      <c r="AA15" s="24" t="e">
        <f>IF(#REF!=9,12,0)</f>
        <v>#REF!</v>
      </c>
      <c r="AB15" s="24" t="e">
        <f>IF(#REF!=10,11,0)</f>
        <v>#REF!</v>
      </c>
      <c r="AC15" s="24" t="e">
        <f>IF(#REF!=11,10,0)</f>
        <v>#REF!</v>
      </c>
      <c r="AD15" s="24" t="e">
        <f>IF(#REF!=12,9,0)</f>
        <v>#REF!</v>
      </c>
      <c r="AE15" s="24" t="e">
        <f>IF(#REF!=13,8,0)</f>
        <v>#REF!</v>
      </c>
      <c r="AF15" s="24" t="e">
        <f>IF(#REF!=14,7,0)</f>
        <v>#REF!</v>
      </c>
      <c r="AG15" s="24" t="e">
        <f>IF(#REF!=15,6,0)</f>
        <v>#REF!</v>
      </c>
      <c r="AH15" s="24" t="e">
        <f>IF(#REF!=16,5,0)</f>
        <v>#REF!</v>
      </c>
      <c r="AI15" s="24" t="e">
        <f>IF(#REF!=17,4,0)</f>
        <v>#REF!</v>
      </c>
      <c r="AJ15" s="24" t="e">
        <f>IF(#REF!=18,3,0)</f>
        <v>#REF!</v>
      </c>
      <c r="AK15" s="24" t="e">
        <f>IF(#REF!=19,2,0)</f>
        <v>#REF!</v>
      </c>
      <c r="AL15" s="24" t="e">
        <f>IF(#REF!=20,1,0)</f>
        <v>#REF!</v>
      </c>
      <c r="AM15" s="24" t="e">
        <f>IF(#REF!&gt;20,0,0)</f>
        <v>#REF!</v>
      </c>
      <c r="AN15" s="24" t="e">
        <f>IF(#REF!="сх",0,0)</f>
        <v>#REF!</v>
      </c>
      <c r="AO15" s="24" t="e">
        <f t="shared" si="1"/>
        <v>#REF!</v>
      </c>
      <c r="AP15" s="24" t="e">
        <f>IF(#REF!=1,25,0)</f>
        <v>#REF!</v>
      </c>
      <c r="AQ15" s="24" t="e">
        <f>IF(#REF!=2,22,0)</f>
        <v>#REF!</v>
      </c>
      <c r="AR15" s="24" t="e">
        <f>IF(#REF!=3,20,0)</f>
        <v>#REF!</v>
      </c>
      <c r="AS15" s="24" t="e">
        <f>IF(#REF!=4,18,0)</f>
        <v>#REF!</v>
      </c>
      <c r="AT15" s="24" t="e">
        <f>IF(#REF!=5,16,0)</f>
        <v>#REF!</v>
      </c>
      <c r="AU15" s="24" t="e">
        <f>IF(#REF!=6,15,0)</f>
        <v>#REF!</v>
      </c>
      <c r="AV15" s="24" t="e">
        <f>IF(#REF!=7,14,0)</f>
        <v>#REF!</v>
      </c>
      <c r="AW15" s="24" t="e">
        <f>IF(#REF!=8,13,0)</f>
        <v>#REF!</v>
      </c>
      <c r="AX15" s="24" t="e">
        <f>IF(#REF!=9,12,0)</f>
        <v>#REF!</v>
      </c>
      <c r="AY15" s="24" t="e">
        <f>IF(#REF!=10,11,0)</f>
        <v>#REF!</v>
      </c>
      <c r="AZ15" s="24" t="e">
        <f>IF(#REF!=11,10,0)</f>
        <v>#REF!</v>
      </c>
      <c r="BA15" s="24" t="e">
        <f>IF(#REF!=12,9,0)</f>
        <v>#REF!</v>
      </c>
      <c r="BB15" s="24" t="e">
        <f>IF(#REF!=13,8,0)</f>
        <v>#REF!</v>
      </c>
      <c r="BC15" s="24" t="e">
        <f>IF(#REF!=14,7,0)</f>
        <v>#REF!</v>
      </c>
      <c r="BD15" s="24" t="e">
        <f>IF(#REF!=15,6,0)</f>
        <v>#REF!</v>
      </c>
      <c r="BE15" s="24" t="e">
        <f>IF(#REF!=16,5,0)</f>
        <v>#REF!</v>
      </c>
      <c r="BF15" s="24" t="e">
        <f>IF(#REF!=17,4,0)</f>
        <v>#REF!</v>
      </c>
      <c r="BG15" s="24" t="e">
        <f>IF(#REF!=18,3,0)</f>
        <v>#REF!</v>
      </c>
      <c r="BH15" s="24" t="e">
        <f>IF(#REF!=19,2,0)</f>
        <v>#REF!</v>
      </c>
      <c r="BI15" s="24" t="e">
        <f>IF(#REF!=20,1,0)</f>
        <v>#REF!</v>
      </c>
      <c r="BJ15" s="24" t="e">
        <f>IF(#REF!&gt;20,0,0)</f>
        <v>#REF!</v>
      </c>
      <c r="BK15" s="24" t="e">
        <f>IF(#REF!="сх",0,0)</f>
        <v>#REF!</v>
      </c>
      <c r="BL15" s="24" t="e">
        <f t="shared" si="2"/>
        <v>#REF!</v>
      </c>
      <c r="BM15" s="24" t="e">
        <f>IF(#REF!=1,45,0)</f>
        <v>#REF!</v>
      </c>
      <c r="BN15" s="24" t="e">
        <f>IF(#REF!=2,42,0)</f>
        <v>#REF!</v>
      </c>
      <c r="BO15" s="24" t="e">
        <f>IF(#REF!=3,40,0)</f>
        <v>#REF!</v>
      </c>
      <c r="BP15" s="24" t="e">
        <f>IF(#REF!=4,38,0)</f>
        <v>#REF!</v>
      </c>
      <c r="BQ15" s="24" t="e">
        <f>IF(#REF!=5,36,0)</f>
        <v>#REF!</v>
      </c>
      <c r="BR15" s="24" t="e">
        <f>IF(#REF!=6,35,0)</f>
        <v>#REF!</v>
      </c>
      <c r="BS15" s="24" t="e">
        <f>IF(#REF!=7,34,0)</f>
        <v>#REF!</v>
      </c>
      <c r="BT15" s="24" t="e">
        <f>IF(#REF!=8,33,0)</f>
        <v>#REF!</v>
      </c>
      <c r="BU15" s="24" t="e">
        <f>IF(#REF!=9,32,0)</f>
        <v>#REF!</v>
      </c>
      <c r="BV15" s="24" t="e">
        <f>IF(#REF!=10,31,0)</f>
        <v>#REF!</v>
      </c>
      <c r="BW15" s="24" t="e">
        <f>IF(#REF!=11,30,0)</f>
        <v>#REF!</v>
      </c>
      <c r="BX15" s="24" t="e">
        <f>IF(#REF!=12,29,0)</f>
        <v>#REF!</v>
      </c>
      <c r="BY15" s="24" t="e">
        <f>IF(#REF!=13,28,0)</f>
        <v>#REF!</v>
      </c>
      <c r="BZ15" s="24" t="e">
        <f>IF(#REF!=14,27,0)</f>
        <v>#REF!</v>
      </c>
      <c r="CA15" s="24" t="e">
        <f>IF(#REF!=15,26,0)</f>
        <v>#REF!</v>
      </c>
      <c r="CB15" s="24" t="e">
        <f>IF(#REF!=16,25,0)</f>
        <v>#REF!</v>
      </c>
      <c r="CC15" s="24" t="e">
        <f>IF(#REF!=17,24,0)</f>
        <v>#REF!</v>
      </c>
      <c r="CD15" s="24" t="e">
        <f>IF(#REF!=18,23,0)</f>
        <v>#REF!</v>
      </c>
      <c r="CE15" s="24" t="e">
        <f>IF(#REF!=19,22,0)</f>
        <v>#REF!</v>
      </c>
      <c r="CF15" s="24" t="e">
        <f>IF(#REF!=20,21,0)</f>
        <v>#REF!</v>
      </c>
      <c r="CG15" s="24" t="e">
        <f>IF(#REF!=21,20,0)</f>
        <v>#REF!</v>
      </c>
      <c r="CH15" s="24" t="e">
        <f>IF(#REF!=22,19,0)</f>
        <v>#REF!</v>
      </c>
      <c r="CI15" s="24" t="e">
        <f>IF(#REF!=23,18,0)</f>
        <v>#REF!</v>
      </c>
      <c r="CJ15" s="24" t="e">
        <f>IF(#REF!=24,17,0)</f>
        <v>#REF!</v>
      </c>
      <c r="CK15" s="24" t="e">
        <f>IF(#REF!=25,16,0)</f>
        <v>#REF!</v>
      </c>
      <c r="CL15" s="24" t="e">
        <f>IF(#REF!=26,15,0)</f>
        <v>#REF!</v>
      </c>
      <c r="CM15" s="24" t="e">
        <f>IF(#REF!=27,14,0)</f>
        <v>#REF!</v>
      </c>
      <c r="CN15" s="24" t="e">
        <f>IF(#REF!=28,13,0)</f>
        <v>#REF!</v>
      </c>
      <c r="CO15" s="24" t="e">
        <f>IF(#REF!=29,12,0)</f>
        <v>#REF!</v>
      </c>
      <c r="CP15" s="24" t="e">
        <f>IF(#REF!=30,11,0)</f>
        <v>#REF!</v>
      </c>
      <c r="CQ15" s="24" t="e">
        <f>IF(#REF!=31,10,0)</f>
        <v>#REF!</v>
      </c>
      <c r="CR15" s="24" t="e">
        <f>IF(#REF!=32,9,0)</f>
        <v>#REF!</v>
      </c>
      <c r="CS15" s="24" t="e">
        <f>IF(#REF!=33,8,0)</f>
        <v>#REF!</v>
      </c>
      <c r="CT15" s="24" t="e">
        <f>IF(#REF!=34,7,0)</f>
        <v>#REF!</v>
      </c>
      <c r="CU15" s="24" t="e">
        <f>IF(#REF!=35,6,0)</f>
        <v>#REF!</v>
      </c>
      <c r="CV15" s="24" t="e">
        <f>IF(#REF!=36,5,0)</f>
        <v>#REF!</v>
      </c>
      <c r="CW15" s="24" t="e">
        <f>IF(#REF!=37,4,0)</f>
        <v>#REF!</v>
      </c>
      <c r="CX15" s="24" t="e">
        <f>IF(#REF!=38,3,0)</f>
        <v>#REF!</v>
      </c>
      <c r="CY15" s="24" t="e">
        <f>IF(#REF!=39,2,0)</f>
        <v>#REF!</v>
      </c>
      <c r="CZ15" s="24" t="e">
        <f>IF(#REF!=40,1,0)</f>
        <v>#REF!</v>
      </c>
      <c r="DA15" s="24" t="e">
        <f>IF(#REF!&gt;20,0,0)</f>
        <v>#REF!</v>
      </c>
      <c r="DB15" s="24" t="e">
        <f>IF(#REF!="сх",0,0)</f>
        <v>#REF!</v>
      </c>
      <c r="DC15" s="24" t="e">
        <f t="shared" si="3"/>
        <v>#REF!</v>
      </c>
      <c r="DD15" s="24" t="e">
        <f>IF(#REF!=1,45,0)</f>
        <v>#REF!</v>
      </c>
      <c r="DE15" s="24" t="e">
        <f>IF(#REF!=2,42,0)</f>
        <v>#REF!</v>
      </c>
      <c r="DF15" s="24" t="e">
        <f>IF(#REF!=3,40,0)</f>
        <v>#REF!</v>
      </c>
      <c r="DG15" s="24" t="e">
        <f>IF(#REF!=4,38,0)</f>
        <v>#REF!</v>
      </c>
      <c r="DH15" s="24" t="e">
        <f>IF(#REF!=5,36,0)</f>
        <v>#REF!</v>
      </c>
      <c r="DI15" s="24" t="e">
        <f>IF(#REF!=6,35,0)</f>
        <v>#REF!</v>
      </c>
      <c r="DJ15" s="24" t="e">
        <f>IF(#REF!=7,34,0)</f>
        <v>#REF!</v>
      </c>
      <c r="DK15" s="24" t="e">
        <f>IF(#REF!=8,33,0)</f>
        <v>#REF!</v>
      </c>
      <c r="DL15" s="24" t="e">
        <f>IF(#REF!=9,32,0)</f>
        <v>#REF!</v>
      </c>
      <c r="DM15" s="24" t="e">
        <f>IF(#REF!=10,31,0)</f>
        <v>#REF!</v>
      </c>
      <c r="DN15" s="24" t="e">
        <f>IF(#REF!=11,30,0)</f>
        <v>#REF!</v>
      </c>
      <c r="DO15" s="24" t="e">
        <f>IF(#REF!=12,29,0)</f>
        <v>#REF!</v>
      </c>
      <c r="DP15" s="24" t="e">
        <f>IF(#REF!=13,28,0)</f>
        <v>#REF!</v>
      </c>
      <c r="DQ15" s="24" t="e">
        <f>IF(#REF!=14,27,0)</f>
        <v>#REF!</v>
      </c>
      <c r="DR15" s="24" t="e">
        <f>IF(#REF!=15,26,0)</f>
        <v>#REF!</v>
      </c>
      <c r="DS15" s="24" t="e">
        <f>IF(#REF!=16,25,0)</f>
        <v>#REF!</v>
      </c>
      <c r="DT15" s="24" t="e">
        <f>IF(#REF!=17,24,0)</f>
        <v>#REF!</v>
      </c>
      <c r="DU15" s="24" t="e">
        <f>IF(#REF!=18,23,0)</f>
        <v>#REF!</v>
      </c>
      <c r="DV15" s="24" t="e">
        <f>IF(#REF!=19,22,0)</f>
        <v>#REF!</v>
      </c>
      <c r="DW15" s="24" t="e">
        <f>IF(#REF!=20,21,0)</f>
        <v>#REF!</v>
      </c>
      <c r="DX15" s="24" t="e">
        <f>IF(#REF!=21,20,0)</f>
        <v>#REF!</v>
      </c>
      <c r="DY15" s="24" t="e">
        <f>IF(#REF!=22,19,0)</f>
        <v>#REF!</v>
      </c>
      <c r="DZ15" s="24" t="e">
        <f>IF(#REF!=23,18,0)</f>
        <v>#REF!</v>
      </c>
      <c r="EA15" s="24" t="e">
        <f>IF(#REF!=24,17,0)</f>
        <v>#REF!</v>
      </c>
      <c r="EB15" s="24" t="e">
        <f>IF(#REF!=25,16,0)</f>
        <v>#REF!</v>
      </c>
      <c r="EC15" s="24" t="e">
        <f>IF(#REF!=26,15,0)</f>
        <v>#REF!</v>
      </c>
      <c r="ED15" s="24" t="e">
        <f>IF(#REF!=27,14,0)</f>
        <v>#REF!</v>
      </c>
      <c r="EE15" s="24" t="e">
        <f>IF(#REF!=28,13,0)</f>
        <v>#REF!</v>
      </c>
      <c r="EF15" s="24" t="e">
        <f>IF(#REF!=29,12,0)</f>
        <v>#REF!</v>
      </c>
      <c r="EG15" s="24" t="e">
        <f>IF(#REF!=30,11,0)</f>
        <v>#REF!</v>
      </c>
      <c r="EH15" s="24" t="e">
        <f>IF(#REF!=31,10,0)</f>
        <v>#REF!</v>
      </c>
      <c r="EI15" s="24" t="e">
        <f>IF(#REF!=32,9,0)</f>
        <v>#REF!</v>
      </c>
      <c r="EJ15" s="24" t="e">
        <f>IF(#REF!=33,8,0)</f>
        <v>#REF!</v>
      </c>
      <c r="EK15" s="24" t="e">
        <f>IF(#REF!=34,7,0)</f>
        <v>#REF!</v>
      </c>
      <c r="EL15" s="24" t="e">
        <f>IF(#REF!=35,6,0)</f>
        <v>#REF!</v>
      </c>
      <c r="EM15" s="24" t="e">
        <f>IF(#REF!=36,5,0)</f>
        <v>#REF!</v>
      </c>
      <c r="EN15" s="24" t="e">
        <f>IF(#REF!=37,4,0)</f>
        <v>#REF!</v>
      </c>
      <c r="EO15" s="24" t="e">
        <f>IF(#REF!=38,3,0)</f>
        <v>#REF!</v>
      </c>
      <c r="EP15" s="24" t="e">
        <f>IF(#REF!=39,2,0)</f>
        <v>#REF!</v>
      </c>
      <c r="EQ15" s="24" t="e">
        <f>IF(#REF!=40,1,0)</f>
        <v>#REF!</v>
      </c>
      <c r="ER15" s="24" t="e">
        <f>IF(#REF!&gt;20,0,0)</f>
        <v>#REF!</v>
      </c>
      <c r="ES15" s="24" t="e">
        <f>IF(#REF!="сх",0,0)</f>
        <v>#REF!</v>
      </c>
      <c r="ET15" s="24" t="e">
        <f t="shared" si="4"/>
        <v>#REF!</v>
      </c>
      <c r="EU15" s="24"/>
      <c r="EV15" s="24" t="e">
        <f>IF(#REF!="сх","ноль",IF(#REF!&gt;0,#REF!,"Ноль"))</f>
        <v>#REF!</v>
      </c>
      <c r="EW15" s="24" t="e">
        <f>IF(#REF!="сх","ноль",IF(#REF!&gt;0,#REF!,"Ноль"))</f>
        <v>#REF!</v>
      </c>
      <c r="EX15" s="24"/>
      <c r="EY15" s="24" t="e">
        <f t="shared" si="5"/>
        <v>#REF!</v>
      </c>
      <c r="EZ15" s="24" t="e">
        <f>IF(O15=#REF!,IF(#REF!&lt;#REF!,#REF!,FD15),#REF!)</f>
        <v>#REF!</v>
      </c>
      <c r="FA15" s="24" t="e">
        <f>IF(O15=#REF!,IF(#REF!&lt;#REF!,0,1))</f>
        <v>#REF!</v>
      </c>
      <c r="FB15" s="24" t="e">
        <f>IF(AND(EY15&gt;=21,EY15&lt;&gt;0),EY15,IF(O15&lt;#REF!,"СТОП",EZ15+FA15))</f>
        <v>#REF!</v>
      </c>
      <c r="FC15" s="24"/>
      <c r="FD15" s="24">
        <v>15</v>
      </c>
      <c r="FE15" s="24">
        <v>16</v>
      </c>
      <c r="FF15" s="24"/>
      <c r="FG15" s="26" t="e">
        <f>IF(#REF!=1,25,0)</f>
        <v>#REF!</v>
      </c>
      <c r="FH15" s="26" t="e">
        <f>IF(#REF!=2,22,0)</f>
        <v>#REF!</v>
      </c>
      <c r="FI15" s="26" t="e">
        <f>IF(#REF!=3,20,0)</f>
        <v>#REF!</v>
      </c>
      <c r="FJ15" s="26" t="e">
        <f>IF(#REF!=4,18,0)</f>
        <v>#REF!</v>
      </c>
      <c r="FK15" s="26" t="e">
        <f>IF(#REF!=5,16,0)</f>
        <v>#REF!</v>
      </c>
      <c r="FL15" s="26" t="e">
        <f>IF(#REF!=6,15,0)</f>
        <v>#REF!</v>
      </c>
      <c r="FM15" s="26" t="e">
        <f>IF(#REF!=7,14,0)</f>
        <v>#REF!</v>
      </c>
      <c r="FN15" s="26" t="e">
        <f>IF(#REF!=8,13,0)</f>
        <v>#REF!</v>
      </c>
      <c r="FO15" s="26" t="e">
        <f>IF(#REF!=9,12,0)</f>
        <v>#REF!</v>
      </c>
      <c r="FP15" s="26" t="e">
        <f>IF(#REF!=10,11,0)</f>
        <v>#REF!</v>
      </c>
      <c r="FQ15" s="26" t="e">
        <f>IF(#REF!=11,10,0)</f>
        <v>#REF!</v>
      </c>
      <c r="FR15" s="26" t="e">
        <f>IF(#REF!=12,9,0)</f>
        <v>#REF!</v>
      </c>
      <c r="FS15" s="26" t="e">
        <f>IF(#REF!=13,8,0)</f>
        <v>#REF!</v>
      </c>
      <c r="FT15" s="26" t="e">
        <f>IF(#REF!=14,7,0)</f>
        <v>#REF!</v>
      </c>
      <c r="FU15" s="26" t="e">
        <f>IF(#REF!=15,6,0)</f>
        <v>#REF!</v>
      </c>
      <c r="FV15" s="26" t="e">
        <f>IF(#REF!=16,5,0)</f>
        <v>#REF!</v>
      </c>
      <c r="FW15" s="26" t="e">
        <f>IF(#REF!=17,4,0)</f>
        <v>#REF!</v>
      </c>
      <c r="FX15" s="26" t="e">
        <f>IF(#REF!=18,3,0)</f>
        <v>#REF!</v>
      </c>
      <c r="FY15" s="26" t="e">
        <f>IF(#REF!=19,2,0)</f>
        <v>#REF!</v>
      </c>
      <c r="FZ15" s="26" t="e">
        <f>IF(#REF!=20,1,0)</f>
        <v>#REF!</v>
      </c>
      <c r="GA15" s="26" t="e">
        <f>IF(#REF!&gt;20,0,0)</f>
        <v>#REF!</v>
      </c>
      <c r="GB15" s="26" t="e">
        <f>IF(#REF!="сх",0,0)</f>
        <v>#REF!</v>
      </c>
      <c r="GC15" s="26" t="e">
        <f t="shared" si="6"/>
        <v>#REF!</v>
      </c>
      <c r="GD15" s="26" t="e">
        <f>IF(#REF!=1,25,0)</f>
        <v>#REF!</v>
      </c>
      <c r="GE15" s="26" t="e">
        <f>IF(#REF!=2,22,0)</f>
        <v>#REF!</v>
      </c>
      <c r="GF15" s="26" t="e">
        <f>IF(#REF!=3,20,0)</f>
        <v>#REF!</v>
      </c>
      <c r="GG15" s="26" t="e">
        <f>IF(#REF!=4,18,0)</f>
        <v>#REF!</v>
      </c>
      <c r="GH15" s="26" t="e">
        <f>IF(#REF!=5,16,0)</f>
        <v>#REF!</v>
      </c>
      <c r="GI15" s="26" t="e">
        <f>IF(#REF!=6,15,0)</f>
        <v>#REF!</v>
      </c>
      <c r="GJ15" s="26" t="e">
        <f>IF(#REF!=7,14,0)</f>
        <v>#REF!</v>
      </c>
      <c r="GK15" s="26" t="e">
        <f>IF(#REF!=8,13,0)</f>
        <v>#REF!</v>
      </c>
      <c r="GL15" s="26" t="e">
        <f>IF(#REF!=9,12,0)</f>
        <v>#REF!</v>
      </c>
      <c r="GM15" s="26" t="e">
        <f>IF(#REF!=10,11,0)</f>
        <v>#REF!</v>
      </c>
      <c r="GN15" s="26" t="e">
        <f>IF(#REF!=11,10,0)</f>
        <v>#REF!</v>
      </c>
      <c r="GO15" s="26" t="e">
        <f>IF(#REF!=12,9,0)</f>
        <v>#REF!</v>
      </c>
      <c r="GP15" s="26" t="e">
        <f>IF(#REF!=13,8,0)</f>
        <v>#REF!</v>
      </c>
      <c r="GQ15" s="26" t="e">
        <f>IF(#REF!=14,7,0)</f>
        <v>#REF!</v>
      </c>
      <c r="GR15" s="26" t="e">
        <f>IF(#REF!=15,6,0)</f>
        <v>#REF!</v>
      </c>
      <c r="GS15" s="26" t="e">
        <f>IF(#REF!=16,5,0)</f>
        <v>#REF!</v>
      </c>
      <c r="GT15" s="26" t="e">
        <f>IF(#REF!=17,4,0)</f>
        <v>#REF!</v>
      </c>
      <c r="GU15" s="26" t="e">
        <f>IF(#REF!=18,3,0)</f>
        <v>#REF!</v>
      </c>
      <c r="GV15" s="26" t="e">
        <f>IF(#REF!=19,2,0)</f>
        <v>#REF!</v>
      </c>
      <c r="GW15" s="26" t="e">
        <f>IF(#REF!=20,1,0)</f>
        <v>#REF!</v>
      </c>
      <c r="GX15" s="26" t="e">
        <f>IF(#REF!&gt;20,0,0)</f>
        <v>#REF!</v>
      </c>
      <c r="GY15" s="26" t="e">
        <f>IF(#REF!="сх",0,0)</f>
        <v>#REF!</v>
      </c>
      <c r="GZ15" s="26" t="e">
        <f t="shared" si="7"/>
        <v>#REF!</v>
      </c>
      <c r="HA15" s="26" t="e">
        <f>IF(#REF!=1,100,0)</f>
        <v>#REF!</v>
      </c>
      <c r="HB15" s="26" t="e">
        <f>IF(#REF!=2,98,0)</f>
        <v>#REF!</v>
      </c>
      <c r="HC15" s="26" t="e">
        <f>IF(#REF!=3,95,0)</f>
        <v>#REF!</v>
      </c>
      <c r="HD15" s="26" t="e">
        <f>IF(#REF!=4,93,0)</f>
        <v>#REF!</v>
      </c>
      <c r="HE15" s="26" t="e">
        <f>IF(#REF!=5,90,0)</f>
        <v>#REF!</v>
      </c>
      <c r="HF15" s="26" t="e">
        <f>IF(#REF!=6,88,0)</f>
        <v>#REF!</v>
      </c>
      <c r="HG15" s="26" t="e">
        <f>IF(#REF!=7,85,0)</f>
        <v>#REF!</v>
      </c>
      <c r="HH15" s="26" t="e">
        <f>IF(#REF!=8,83,0)</f>
        <v>#REF!</v>
      </c>
      <c r="HI15" s="26" t="e">
        <f>IF(#REF!=9,80,0)</f>
        <v>#REF!</v>
      </c>
      <c r="HJ15" s="26" t="e">
        <f>IF(#REF!=10,78,0)</f>
        <v>#REF!</v>
      </c>
      <c r="HK15" s="26" t="e">
        <f>IF(#REF!=11,75,0)</f>
        <v>#REF!</v>
      </c>
      <c r="HL15" s="26" t="e">
        <f>IF(#REF!=12,73,0)</f>
        <v>#REF!</v>
      </c>
      <c r="HM15" s="26" t="e">
        <f>IF(#REF!=13,70,0)</f>
        <v>#REF!</v>
      </c>
      <c r="HN15" s="26" t="e">
        <f>IF(#REF!=14,68,0)</f>
        <v>#REF!</v>
      </c>
      <c r="HO15" s="26" t="e">
        <f>IF(#REF!=15,65,0)</f>
        <v>#REF!</v>
      </c>
      <c r="HP15" s="26" t="e">
        <f>IF(#REF!=16,63,0)</f>
        <v>#REF!</v>
      </c>
      <c r="HQ15" s="26" t="e">
        <f>IF(#REF!=17,60,0)</f>
        <v>#REF!</v>
      </c>
      <c r="HR15" s="26" t="e">
        <f>IF(#REF!=18,58,0)</f>
        <v>#REF!</v>
      </c>
      <c r="HS15" s="26" t="e">
        <f>IF(#REF!=19,55,0)</f>
        <v>#REF!</v>
      </c>
      <c r="HT15" s="26" t="e">
        <f>IF(#REF!=20,53,0)</f>
        <v>#REF!</v>
      </c>
      <c r="HU15" s="26" t="e">
        <f>IF(#REF!&gt;20,0,0)</f>
        <v>#REF!</v>
      </c>
      <c r="HV15" s="26" t="e">
        <f>IF(#REF!="сх",0,0)</f>
        <v>#REF!</v>
      </c>
      <c r="HW15" s="26" t="e">
        <f t="shared" si="8"/>
        <v>#REF!</v>
      </c>
      <c r="HX15" s="26" t="e">
        <f>IF(#REF!=1,100,0)</f>
        <v>#REF!</v>
      </c>
      <c r="HY15" s="26" t="e">
        <f>IF(#REF!=2,98,0)</f>
        <v>#REF!</v>
      </c>
      <c r="HZ15" s="26" t="e">
        <f>IF(#REF!=3,95,0)</f>
        <v>#REF!</v>
      </c>
      <c r="IA15" s="26" t="e">
        <f>IF(#REF!=4,93,0)</f>
        <v>#REF!</v>
      </c>
      <c r="IB15" s="26" t="e">
        <f>IF(#REF!=5,90,0)</f>
        <v>#REF!</v>
      </c>
      <c r="IC15" s="26" t="e">
        <f>IF(#REF!=6,88,0)</f>
        <v>#REF!</v>
      </c>
      <c r="ID15" s="26" t="e">
        <f>IF(#REF!=7,85,0)</f>
        <v>#REF!</v>
      </c>
      <c r="IE15" s="26" t="e">
        <f>IF(#REF!=8,83,0)</f>
        <v>#REF!</v>
      </c>
      <c r="IF15" s="26" t="e">
        <f>IF(#REF!=9,80,0)</f>
        <v>#REF!</v>
      </c>
      <c r="IG15" s="26" t="e">
        <f>IF(#REF!=10,78,0)</f>
        <v>#REF!</v>
      </c>
      <c r="IH15" s="26" t="e">
        <f>IF(#REF!=11,75,0)</f>
        <v>#REF!</v>
      </c>
      <c r="II15" s="26" t="e">
        <f>IF(#REF!=12,73,0)</f>
        <v>#REF!</v>
      </c>
      <c r="IJ15" s="26" t="e">
        <f>IF(#REF!=13,70,0)</f>
        <v>#REF!</v>
      </c>
      <c r="IK15" s="26" t="e">
        <f>IF(#REF!=14,68,0)</f>
        <v>#REF!</v>
      </c>
      <c r="IL15" s="26" t="e">
        <f>IF(#REF!=15,65,0)</f>
        <v>#REF!</v>
      </c>
      <c r="IM15" s="26" t="e">
        <f>IF(#REF!=16,63,0)</f>
        <v>#REF!</v>
      </c>
      <c r="IN15" s="26" t="e">
        <f>IF(#REF!=17,60,0)</f>
        <v>#REF!</v>
      </c>
      <c r="IO15" s="26" t="e">
        <f>IF(#REF!=18,58,0)</f>
        <v>#REF!</v>
      </c>
      <c r="IP15" s="26" t="e">
        <f>IF(#REF!=19,55,0)</f>
        <v>#REF!</v>
      </c>
      <c r="IQ15" s="26" t="e">
        <f>IF(#REF!=20,53,0)</f>
        <v>#REF!</v>
      </c>
      <c r="IR15" s="26" t="e">
        <f>IF(#REF!&gt;20,0,0)</f>
        <v>#REF!</v>
      </c>
      <c r="IS15" s="26" t="e">
        <f>IF(#REF!="сх",0,0)</f>
        <v>#REF!</v>
      </c>
      <c r="IT15" s="26" t="e">
        <f t="shared" si="9"/>
        <v>#REF!</v>
      </c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</row>
    <row r="16" spans="1:265" s="3" customFormat="1" ht="96" x14ac:dyDescent="0.2">
      <c r="A16" s="58">
        <v>7</v>
      </c>
      <c r="B16" s="61">
        <v>42</v>
      </c>
      <c r="C16" s="108">
        <v>1</v>
      </c>
      <c r="D16" s="109" t="s">
        <v>40</v>
      </c>
      <c r="E16" s="113" t="s">
        <v>23</v>
      </c>
      <c r="F16" s="117" t="s">
        <v>31</v>
      </c>
      <c r="G16" s="119" t="s">
        <v>32</v>
      </c>
      <c r="H16" s="113" t="s">
        <v>43</v>
      </c>
      <c r="I16" s="70">
        <v>8</v>
      </c>
      <c r="J16" s="71">
        <v>13</v>
      </c>
      <c r="K16" s="72">
        <v>4</v>
      </c>
      <c r="L16" s="71">
        <v>18</v>
      </c>
      <c r="M16" s="72">
        <v>9</v>
      </c>
      <c r="N16" s="71">
        <v>12</v>
      </c>
      <c r="O16" s="138">
        <f t="shared" si="0"/>
        <v>43</v>
      </c>
      <c r="P16" s="23" t="e">
        <f>#REF!+#REF!</f>
        <v>#REF!</v>
      </c>
      <c r="Q16" s="24"/>
      <c r="R16" s="25"/>
      <c r="S16" s="24" t="e">
        <f>IF(#REF!=1,25,0)</f>
        <v>#REF!</v>
      </c>
      <c r="T16" s="24" t="e">
        <f>IF(#REF!=2,22,0)</f>
        <v>#REF!</v>
      </c>
      <c r="U16" s="24" t="e">
        <f>IF(#REF!=3,20,0)</f>
        <v>#REF!</v>
      </c>
      <c r="V16" s="24" t="e">
        <f>IF(#REF!=4,18,0)</f>
        <v>#REF!</v>
      </c>
      <c r="W16" s="24" t="e">
        <f>IF(#REF!=5,16,0)</f>
        <v>#REF!</v>
      </c>
      <c r="X16" s="24" t="e">
        <f>IF(#REF!=6,15,0)</f>
        <v>#REF!</v>
      </c>
      <c r="Y16" s="24" t="e">
        <f>IF(#REF!=7,14,0)</f>
        <v>#REF!</v>
      </c>
      <c r="Z16" s="24" t="e">
        <f>IF(#REF!=8,13,0)</f>
        <v>#REF!</v>
      </c>
      <c r="AA16" s="24" t="e">
        <f>IF(#REF!=9,12,0)</f>
        <v>#REF!</v>
      </c>
      <c r="AB16" s="24" t="e">
        <f>IF(#REF!=10,11,0)</f>
        <v>#REF!</v>
      </c>
      <c r="AC16" s="24" t="e">
        <f>IF(#REF!=11,10,0)</f>
        <v>#REF!</v>
      </c>
      <c r="AD16" s="24" t="e">
        <f>IF(#REF!=12,9,0)</f>
        <v>#REF!</v>
      </c>
      <c r="AE16" s="24" t="e">
        <f>IF(#REF!=13,8,0)</f>
        <v>#REF!</v>
      </c>
      <c r="AF16" s="24" t="e">
        <f>IF(#REF!=14,7,0)</f>
        <v>#REF!</v>
      </c>
      <c r="AG16" s="24" t="e">
        <f>IF(#REF!=15,6,0)</f>
        <v>#REF!</v>
      </c>
      <c r="AH16" s="24" t="e">
        <f>IF(#REF!=16,5,0)</f>
        <v>#REF!</v>
      </c>
      <c r="AI16" s="24" t="e">
        <f>IF(#REF!=17,4,0)</f>
        <v>#REF!</v>
      </c>
      <c r="AJ16" s="24" t="e">
        <f>IF(#REF!=18,3,0)</f>
        <v>#REF!</v>
      </c>
      <c r="AK16" s="24" t="e">
        <f>IF(#REF!=19,2,0)</f>
        <v>#REF!</v>
      </c>
      <c r="AL16" s="24" t="e">
        <f>IF(#REF!=20,1,0)</f>
        <v>#REF!</v>
      </c>
      <c r="AM16" s="24" t="e">
        <f>IF(#REF!&gt;20,0,0)</f>
        <v>#REF!</v>
      </c>
      <c r="AN16" s="24" t="e">
        <f>IF(#REF!="сх",0,0)</f>
        <v>#REF!</v>
      </c>
      <c r="AO16" s="24" t="e">
        <f>SUM(S16:AM16)</f>
        <v>#REF!</v>
      </c>
      <c r="AP16" s="24" t="e">
        <f>IF(#REF!=1,25,0)</f>
        <v>#REF!</v>
      </c>
      <c r="AQ16" s="24" t="e">
        <f>IF(#REF!=2,22,0)</f>
        <v>#REF!</v>
      </c>
      <c r="AR16" s="24" t="e">
        <f>IF(#REF!=3,20,0)</f>
        <v>#REF!</v>
      </c>
      <c r="AS16" s="24" t="e">
        <f>IF(#REF!=4,18,0)</f>
        <v>#REF!</v>
      </c>
      <c r="AT16" s="24" t="e">
        <f>IF(#REF!=5,16,0)</f>
        <v>#REF!</v>
      </c>
      <c r="AU16" s="24" t="e">
        <f>IF(#REF!=6,15,0)</f>
        <v>#REF!</v>
      </c>
      <c r="AV16" s="24" t="e">
        <f>IF(#REF!=7,14,0)</f>
        <v>#REF!</v>
      </c>
      <c r="AW16" s="24" t="e">
        <f>IF(#REF!=8,13,0)</f>
        <v>#REF!</v>
      </c>
      <c r="AX16" s="24" t="e">
        <f>IF(#REF!=9,12,0)</f>
        <v>#REF!</v>
      </c>
      <c r="AY16" s="24" t="e">
        <f>IF(#REF!=10,11,0)</f>
        <v>#REF!</v>
      </c>
      <c r="AZ16" s="24" t="e">
        <f>IF(#REF!=11,10,0)</f>
        <v>#REF!</v>
      </c>
      <c r="BA16" s="24" t="e">
        <f>IF(#REF!=12,9,0)</f>
        <v>#REF!</v>
      </c>
      <c r="BB16" s="24" t="e">
        <f>IF(#REF!=13,8,0)</f>
        <v>#REF!</v>
      </c>
      <c r="BC16" s="24" t="e">
        <f>IF(#REF!=14,7,0)</f>
        <v>#REF!</v>
      </c>
      <c r="BD16" s="24" t="e">
        <f>IF(#REF!=15,6,0)</f>
        <v>#REF!</v>
      </c>
      <c r="BE16" s="24" t="e">
        <f>IF(#REF!=16,5,0)</f>
        <v>#REF!</v>
      </c>
      <c r="BF16" s="24" t="e">
        <f>IF(#REF!=17,4,0)</f>
        <v>#REF!</v>
      </c>
      <c r="BG16" s="24" t="e">
        <f>IF(#REF!=18,3,0)</f>
        <v>#REF!</v>
      </c>
      <c r="BH16" s="24" t="e">
        <f>IF(#REF!=19,2,0)</f>
        <v>#REF!</v>
      </c>
      <c r="BI16" s="24" t="e">
        <f>IF(#REF!=20,1,0)</f>
        <v>#REF!</v>
      </c>
      <c r="BJ16" s="24" t="e">
        <f>IF(#REF!&gt;20,0,0)</f>
        <v>#REF!</v>
      </c>
      <c r="BK16" s="24" t="e">
        <f>IF(#REF!="сх",0,0)</f>
        <v>#REF!</v>
      </c>
      <c r="BL16" s="24" t="e">
        <f>SUM(AP16:BJ16)</f>
        <v>#REF!</v>
      </c>
      <c r="BM16" s="24" t="e">
        <f>IF(#REF!=1,45,0)</f>
        <v>#REF!</v>
      </c>
      <c r="BN16" s="24" t="e">
        <f>IF(#REF!=2,42,0)</f>
        <v>#REF!</v>
      </c>
      <c r="BO16" s="24" t="e">
        <f>IF(#REF!=3,40,0)</f>
        <v>#REF!</v>
      </c>
      <c r="BP16" s="24" t="e">
        <f>IF(#REF!=4,38,0)</f>
        <v>#REF!</v>
      </c>
      <c r="BQ16" s="24" t="e">
        <f>IF(#REF!=5,36,0)</f>
        <v>#REF!</v>
      </c>
      <c r="BR16" s="24" t="e">
        <f>IF(#REF!=6,35,0)</f>
        <v>#REF!</v>
      </c>
      <c r="BS16" s="24" t="e">
        <f>IF(#REF!=7,34,0)</f>
        <v>#REF!</v>
      </c>
      <c r="BT16" s="24" t="e">
        <f>IF(#REF!=8,33,0)</f>
        <v>#REF!</v>
      </c>
      <c r="BU16" s="24" t="e">
        <f>IF(#REF!=9,32,0)</f>
        <v>#REF!</v>
      </c>
      <c r="BV16" s="24" t="e">
        <f>IF(#REF!=10,31,0)</f>
        <v>#REF!</v>
      </c>
      <c r="BW16" s="24" t="e">
        <f>IF(#REF!=11,30,0)</f>
        <v>#REF!</v>
      </c>
      <c r="BX16" s="24" t="e">
        <f>IF(#REF!=12,29,0)</f>
        <v>#REF!</v>
      </c>
      <c r="BY16" s="24" t="e">
        <f>IF(#REF!=13,28,0)</f>
        <v>#REF!</v>
      </c>
      <c r="BZ16" s="24" t="e">
        <f>IF(#REF!=14,27,0)</f>
        <v>#REF!</v>
      </c>
      <c r="CA16" s="24" t="e">
        <f>IF(#REF!=15,26,0)</f>
        <v>#REF!</v>
      </c>
      <c r="CB16" s="24" t="e">
        <f>IF(#REF!=16,25,0)</f>
        <v>#REF!</v>
      </c>
      <c r="CC16" s="24" t="e">
        <f>IF(#REF!=17,24,0)</f>
        <v>#REF!</v>
      </c>
      <c r="CD16" s="24" t="e">
        <f>IF(#REF!=18,23,0)</f>
        <v>#REF!</v>
      </c>
      <c r="CE16" s="24" t="e">
        <f>IF(#REF!=19,22,0)</f>
        <v>#REF!</v>
      </c>
      <c r="CF16" s="24" t="e">
        <f>IF(#REF!=20,21,0)</f>
        <v>#REF!</v>
      </c>
      <c r="CG16" s="24" t="e">
        <f>IF(#REF!=21,20,0)</f>
        <v>#REF!</v>
      </c>
      <c r="CH16" s="24" t="e">
        <f>IF(#REF!=22,19,0)</f>
        <v>#REF!</v>
      </c>
      <c r="CI16" s="24" t="e">
        <f>IF(#REF!=23,18,0)</f>
        <v>#REF!</v>
      </c>
      <c r="CJ16" s="24" t="e">
        <f>IF(#REF!=24,17,0)</f>
        <v>#REF!</v>
      </c>
      <c r="CK16" s="24" t="e">
        <f>IF(#REF!=25,16,0)</f>
        <v>#REF!</v>
      </c>
      <c r="CL16" s="24" t="e">
        <f>IF(#REF!=26,15,0)</f>
        <v>#REF!</v>
      </c>
      <c r="CM16" s="24" t="e">
        <f>IF(#REF!=27,14,0)</f>
        <v>#REF!</v>
      </c>
      <c r="CN16" s="24" t="e">
        <f>IF(#REF!=28,13,0)</f>
        <v>#REF!</v>
      </c>
      <c r="CO16" s="24" t="e">
        <f>IF(#REF!=29,12,0)</f>
        <v>#REF!</v>
      </c>
      <c r="CP16" s="24" t="e">
        <f>IF(#REF!=30,11,0)</f>
        <v>#REF!</v>
      </c>
      <c r="CQ16" s="24" t="e">
        <f>IF(#REF!=31,10,0)</f>
        <v>#REF!</v>
      </c>
      <c r="CR16" s="24" t="e">
        <f>IF(#REF!=32,9,0)</f>
        <v>#REF!</v>
      </c>
      <c r="CS16" s="24" t="e">
        <f>IF(#REF!=33,8,0)</f>
        <v>#REF!</v>
      </c>
      <c r="CT16" s="24" t="e">
        <f>IF(#REF!=34,7,0)</f>
        <v>#REF!</v>
      </c>
      <c r="CU16" s="24" t="e">
        <f>IF(#REF!=35,6,0)</f>
        <v>#REF!</v>
      </c>
      <c r="CV16" s="24" t="e">
        <f>IF(#REF!=36,5,0)</f>
        <v>#REF!</v>
      </c>
      <c r="CW16" s="24" t="e">
        <f>IF(#REF!=37,4,0)</f>
        <v>#REF!</v>
      </c>
      <c r="CX16" s="24" t="e">
        <f>IF(#REF!=38,3,0)</f>
        <v>#REF!</v>
      </c>
      <c r="CY16" s="24" t="e">
        <f>IF(#REF!=39,2,0)</f>
        <v>#REF!</v>
      </c>
      <c r="CZ16" s="24" t="e">
        <f>IF(#REF!=40,1,0)</f>
        <v>#REF!</v>
      </c>
      <c r="DA16" s="24" t="e">
        <f>IF(#REF!&gt;20,0,0)</f>
        <v>#REF!</v>
      </c>
      <c r="DB16" s="24" t="e">
        <f>IF(#REF!="сх",0,0)</f>
        <v>#REF!</v>
      </c>
      <c r="DC16" s="24" t="e">
        <f>SUM(BM16:DB16)</f>
        <v>#REF!</v>
      </c>
      <c r="DD16" s="24" t="e">
        <f>IF(#REF!=1,45,0)</f>
        <v>#REF!</v>
      </c>
      <c r="DE16" s="24" t="e">
        <f>IF(#REF!=2,42,0)</f>
        <v>#REF!</v>
      </c>
      <c r="DF16" s="24" t="e">
        <f>IF(#REF!=3,40,0)</f>
        <v>#REF!</v>
      </c>
      <c r="DG16" s="24" t="e">
        <f>IF(#REF!=4,38,0)</f>
        <v>#REF!</v>
      </c>
      <c r="DH16" s="24" t="e">
        <f>IF(#REF!=5,36,0)</f>
        <v>#REF!</v>
      </c>
      <c r="DI16" s="24" t="e">
        <f>IF(#REF!=6,35,0)</f>
        <v>#REF!</v>
      </c>
      <c r="DJ16" s="24" t="e">
        <f>IF(#REF!=7,34,0)</f>
        <v>#REF!</v>
      </c>
      <c r="DK16" s="24" t="e">
        <f>IF(#REF!=8,33,0)</f>
        <v>#REF!</v>
      </c>
      <c r="DL16" s="24" t="e">
        <f>IF(#REF!=9,32,0)</f>
        <v>#REF!</v>
      </c>
      <c r="DM16" s="24" t="e">
        <f>IF(#REF!=10,31,0)</f>
        <v>#REF!</v>
      </c>
      <c r="DN16" s="24" t="e">
        <f>IF(#REF!=11,30,0)</f>
        <v>#REF!</v>
      </c>
      <c r="DO16" s="24" t="e">
        <f>IF(#REF!=12,29,0)</f>
        <v>#REF!</v>
      </c>
      <c r="DP16" s="24" t="e">
        <f>IF(#REF!=13,28,0)</f>
        <v>#REF!</v>
      </c>
      <c r="DQ16" s="24" t="e">
        <f>IF(#REF!=14,27,0)</f>
        <v>#REF!</v>
      </c>
      <c r="DR16" s="24" t="e">
        <f>IF(#REF!=15,26,0)</f>
        <v>#REF!</v>
      </c>
      <c r="DS16" s="24" t="e">
        <f>IF(#REF!=16,25,0)</f>
        <v>#REF!</v>
      </c>
      <c r="DT16" s="24" t="e">
        <f>IF(#REF!=17,24,0)</f>
        <v>#REF!</v>
      </c>
      <c r="DU16" s="24" t="e">
        <f>IF(#REF!=18,23,0)</f>
        <v>#REF!</v>
      </c>
      <c r="DV16" s="24" t="e">
        <f>IF(#REF!=19,22,0)</f>
        <v>#REF!</v>
      </c>
      <c r="DW16" s="24" t="e">
        <f>IF(#REF!=20,21,0)</f>
        <v>#REF!</v>
      </c>
      <c r="DX16" s="24" t="e">
        <f>IF(#REF!=21,20,0)</f>
        <v>#REF!</v>
      </c>
      <c r="DY16" s="24" t="e">
        <f>IF(#REF!=22,19,0)</f>
        <v>#REF!</v>
      </c>
      <c r="DZ16" s="24" t="e">
        <f>IF(#REF!=23,18,0)</f>
        <v>#REF!</v>
      </c>
      <c r="EA16" s="24" t="e">
        <f>IF(#REF!=24,17,0)</f>
        <v>#REF!</v>
      </c>
      <c r="EB16" s="24" t="e">
        <f>IF(#REF!=25,16,0)</f>
        <v>#REF!</v>
      </c>
      <c r="EC16" s="24" t="e">
        <f>IF(#REF!=26,15,0)</f>
        <v>#REF!</v>
      </c>
      <c r="ED16" s="24" t="e">
        <f>IF(#REF!=27,14,0)</f>
        <v>#REF!</v>
      </c>
      <c r="EE16" s="24" t="e">
        <f>IF(#REF!=28,13,0)</f>
        <v>#REF!</v>
      </c>
      <c r="EF16" s="24" t="e">
        <f>IF(#REF!=29,12,0)</f>
        <v>#REF!</v>
      </c>
      <c r="EG16" s="24" t="e">
        <f>IF(#REF!=30,11,0)</f>
        <v>#REF!</v>
      </c>
      <c r="EH16" s="24" t="e">
        <f>IF(#REF!=31,10,0)</f>
        <v>#REF!</v>
      </c>
      <c r="EI16" s="24" t="e">
        <f>IF(#REF!=32,9,0)</f>
        <v>#REF!</v>
      </c>
      <c r="EJ16" s="24" t="e">
        <f>IF(#REF!=33,8,0)</f>
        <v>#REF!</v>
      </c>
      <c r="EK16" s="24" t="e">
        <f>IF(#REF!=34,7,0)</f>
        <v>#REF!</v>
      </c>
      <c r="EL16" s="24" t="e">
        <f>IF(#REF!=35,6,0)</f>
        <v>#REF!</v>
      </c>
      <c r="EM16" s="24" t="e">
        <f>IF(#REF!=36,5,0)</f>
        <v>#REF!</v>
      </c>
      <c r="EN16" s="24" t="e">
        <f>IF(#REF!=37,4,0)</f>
        <v>#REF!</v>
      </c>
      <c r="EO16" s="24" t="e">
        <f>IF(#REF!=38,3,0)</f>
        <v>#REF!</v>
      </c>
      <c r="EP16" s="24" t="e">
        <f>IF(#REF!=39,2,0)</f>
        <v>#REF!</v>
      </c>
      <c r="EQ16" s="24" t="e">
        <f>IF(#REF!=40,1,0)</f>
        <v>#REF!</v>
      </c>
      <c r="ER16" s="24" t="e">
        <f>IF(#REF!&gt;20,0,0)</f>
        <v>#REF!</v>
      </c>
      <c r="ES16" s="24" t="e">
        <f>IF(#REF!="сх",0,0)</f>
        <v>#REF!</v>
      </c>
      <c r="ET16" s="24" t="e">
        <f>SUM(DD16:ES16)</f>
        <v>#REF!</v>
      </c>
      <c r="EU16" s="24"/>
      <c r="EV16" s="24" t="e">
        <f>IF(#REF!="сх","ноль",IF(#REF!&gt;0,#REF!,"Ноль"))</f>
        <v>#REF!</v>
      </c>
      <c r="EW16" s="24" t="e">
        <f>IF(#REF!="сх","ноль",IF(#REF!&gt;0,#REF!,"Ноль"))</f>
        <v>#REF!</v>
      </c>
      <c r="EX16" s="24"/>
      <c r="EY16" s="24" t="e">
        <f>MIN(EV16,EW16)</f>
        <v>#REF!</v>
      </c>
      <c r="EZ16" s="24" t="e">
        <f>IF(O16=#REF!,IF(#REF!&lt;#REF!,#REF!,FD16),#REF!)</f>
        <v>#REF!</v>
      </c>
      <c r="FA16" s="24" t="e">
        <f>IF(O16=#REF!,IF(#REF!&lt;#REF!,0,1))</f>
        <v>#REF!</v>
      </c>
      <c r="FB16" s="24" t="e">
        <f>IF(AND(EY16&gt;=21,EY16&lt;&gt;0),EY16,IF(O16&lt;#REF!,"СТОП",EZ16+FA16))</f>
        <v>#REF!</v>
      </c>
      <c r="FC16" s="24"/>
      <c r="FD16" s="24">
        <v>15</v>
      </c>
      <c r="FE16" s="24">
        <v>16</v>
      </c>
      <c r="FF16" s="24"/>
      <c r="FG16" s="26" t="e">
        <f>IF(#REF!=1,25,0)</f>
        <v>#REF!</v>
      </c>
      <c r="FH16" s="26" t="e">
        <f>IF(#REF!=2,22,0)</f>
        <v>#REF!</v>
      </c>
      <c r="FI16" s="26" t="e">
        <f>IF(#REF!=3,20,0)</f>
        <v>#REF!</v>
      </c>
      <c r="FJ16" s="26" t="e">
        <f>IF(#REF!=4,18,0)</f>
        <v>#REF!</v>
      </c>
      <c r="FK16" s="26" t="e">
        <f>IF(#REF!=5,16,0)</f>
        <v>#REF!</v>
      </c>
      <c r="FL16" s="26" t="e">
        <f>IF(#REF!=6,15,0)</f>
        <v>#REF!</v>
      </c>
      <c r="FM16" s="26" t="e">
        <f>IF(#REF!=7,14,0)</f>
        <v>#REF!</v>
      </c>
      <c r="FN16" s="26" t="e">
        <f>IF(#REF!=8,13,0)</f>
        <v>#REF!</v>
      </c>
      <c r="FO16" s="26" t="e">
        <f>IF(#REF!=9,12,0)</f>
        <v>#REF!</v>
      </c>
      <c r="FP16" s="26" t="e">
        <f>IF(#REF!=10,11,0)</f>
        <v>#REF!</v>
      </c>
      <c r="FQ16" s="26" t="e">
        <f>IF(#REF!=11,10,0)</f>
        <v>#REF!</v>
      </c>
      <c r="FR16" s="26" t="e">
        <f>IF(#REF!=12,9,0)</f>
        <v>#REF!</v>
      </c>
      <c r="FS16" s="26" t="e">
        <f>IF(#REF!=13,8,0)</f>
        <v>#REF!</v>
      </c>
      <c r="FT16" s="26" t="e">
        <f>IF(#REF!=14,7,0)</f>
        <v>#REF!</v>
      </c>
      <c r="FU16" s="26" t="e">
        <f>IF(#REF!=15,6,0)</f>
        <v>#REF!</v>
      </c>
      <c r="FV16" s="26" t="e">
        <f>IF(#REF!=16,5,0)</f>
        <v>#REF!</v>
      </c>
      <c r="FW16" s="26" t="e">
        <f>IF(#REF!=17,4,0)</f>
        <v>#REF!</v>
      </c>
      <c r="FX16" s="26" t="e">
        <f>IF(#REF!=18,3,0)</f>
        <v>#REF!</v>
      </c>
      <c r="FY16" s="26" t="e">
        <f>IF(#REF!=19,2,0)</f>
        <v>#REF!</v>
      </c>
      <c r="FZ16" s="26" t="e">
        <f>IF(#REF!=20,1,0)</f>
        <v>#REF!</v>
      </c>
      <c r="GA16" s="26" t="e">
        <f>IF(#REF!&gt;20,0,0)</f>
        <v>#REF!</v>
      </c>
      <c r="GB16" s="26" t="e">
        <f>IF(#REF!="сх",0,0)</f>
        <v>#REF!</v>
      </c>
      <c r="GC16" s="26" t="e">
        <f>SUM(FG16:GB16)</f>
        <v>#REF!</v>
      </c>
      <c r="GD16" s="26" t="e">
        <f>IF(#REF!=1,25,0)</f>
        <v>#REF!</v>
      </c>
      <c r="GE16" s="26" t="e">
        <f>IF(#REF!=2,22,0)</f>
        <v>#REF!</v>
      </c>
      <c r="GF16" s="26" t="e">
        <f>IF(#REF!=3,20,0)</f>
        <v>#REF!</v>
      </c>
      <c r="GG16" s="26" t="e">
        <f>IF(#REF!=4,18,0)</f>
        <v>#REF!</v>
      </c>
      <c r="GH16" s="26" t="e">
        <f>IF(#REF!=5,16,0)</f>
        <v>#REF!</v>
      </c>
      <c r="GI16" s="26" t="e">
        <f>IF(#REF!=6,15,0)</f>
        <v>#REF!</v>
      </c>
      <c r="GJ16" s="26" t="e">
        <f>IF(#REF!=7,14,0)</f>
        <v>#REF!</v>
      </c>
      <c r="GK16" s="26" t="e">
        <f>IF(#REF!=8,13,0)</f>
        <v>#REF!</v>
      </c>
      <c r="GL16" s="26" t="e">
        <f>IF(#REF!=9,12,0)</f>
        <v>#REF!</v>
      </c>
      <c r="GM16" s="26" t="e">
        <f>IF(#REF!=10,11,0)</f>
        <v>#REF!</v>
      </c>
      <c r="GN16" s="26" t="e">
        <f>IF(#REF!=11,10,0)</f>
        <v>#REF!</v>
      </c>
      <c r="GO16" s="26" t="e">
        <f>IF(#REF!=12,9,0)</f>
        <v>#REF!</v>
      </c>
      <c r="GP16" s="26" t="e">
        <f>IF(#REF!=13,8,0)</f>
        <v>#REF!</v>
      </c>
      <c r="GQ16" s="26" t="e">
        <f>IF(#REF!=14,7,0)</f>
        <v>#REF!</v>
      </c>
      <c r="GR16" s="26" t="e">
        <f>IF(#REF!=15,6,0)</f>
        <v>#REF!</v>
      </c>
      <c r="GS16" s="26" t="e">
        <f>IF(#REF!=16,5,0)</f>
        <v>#REF!</v>
      </c>
      <c r="GT16" s="26" t="e">
        <f>IF(#REF!=17,4,0)</f>
        <v>#REF!</v>
      </c>
      <c r="GU16" s="26" t="e">
        <f>IF(#REF!=18,3,0)</f>
        <v>#REF!</v>
      </c>
      <c r="GV16" s="26" t="e">
        <f>IF(#REF!=19,2,0)</f>
        <v>#REF!</v>
      </c>
      <c r="GW16" s="26" t="e">
        <f>IF(#REF!=20,1,0)</f>
        <v>#REF!</v>
      </c>
      <c r="GX16" s="26" t="e">
        <f>IF(#REF!&gt;20,0,0)</f>
        <v>#REF!</v>
      </c>
      <c r="GY16" s="26" t="e">
        <f>IF(#REF!="сх",0,0)</f>
        <v>#REF!</v>
      </c>
      <c r="GZ16" s="26" t="e">
        <f>SUM(GD16:GY16)</f>
        <v>#REF!</v>
      </c>
      <c r="HA16" s="26" t="e">
        <f>IF(#REF!=1,100,0)</f>
        <v>#REF!</v>
      </c>
      <c r="HB16" s="26" t="e">
        <f>IF(#REF!=2,98,0)</f>
        <v>#REF!</v>
      </c>
      <c r="HC16" s="26" t="e">
        <f>IF(#REF!=3,95,0)</f>
        <v>#REF!</v>
      </c>
      <c r="HD16" s="26" t="e">
        <f>IF(#REF!=4,93,0)</f>
        <v>#REF!</v>
      </c>
      <c r="HE16" s="26" t="e">
        <f>IF(#REF!=5,90,0)</f>
        <v>#REF!</v>
      </c>
      <c r="HF16" s="26" t="e">
        <f>IF(#REF!=6,88,0)</f>
        <v>#REF!</v>
      </c>
      <c r="HG16" s="26" t="e">
        <f>IF(#REF!=7,85,0)</f>
        <v>#REF!</v>
      </c>
      <c r="HH16" s="26" t="e">
        <f>IF(#REF!=8,83,0)</f>
        <v>#REF!</v>
      </c>
      <c r="HI16" s="26" t="e">
        <f>IF(#REF!=9,80,0)</f>
        <v>#REF!</v>
      </c>
      <c r="HJ16" s="26" t="e">
        <f>IF(#REF!=10,78,0)</f>
        <v>#REF!</v>
      </c>
      <c r="HK16" s="26" t="e">
        <f>IF(#REF!=11,75,0)</f>
        <v>#REF!</v>
      </c>
      <c r="HL16" s="26" t="e">
        <f>IF(#REF!=12,73,0)</f>
        <v>#REF!</v>
      </c>
      <c r="HM16" s="26" t="e">
        <f>IF(#REF!=13,70,0)</f>
        <v>#REF!</v>
      </c>
      <c r="HN16" s="26" t="e">
        <f>IF(#REF!=14,68,0)</f>
        <v>#REF!</v>
      </c>
      <c r="HO16" s="26" t="e">
        <f>IF(#REF!=15,65,0)</f>
        <v>#REF!</v>
      </c>
      <c r="HP16" s="26" t="e">
        <f>IF(#REF!=16,63,0)</f>
        <v>#REF!</v>
      </c>
      <c r="HQ16" s="26" t="e">
        <f>IF(#REF!=17,60,0)</f>
        <v>#REF!</v>
      </c>
      <c r="HR16" s="26" t="e">
        <f>IF(#REF!=18,58,0)</f>
        <v>#REF!</v>
      </c>
      <c r="HS16" s="26" t="e">
        <f>IF(#REF!=19,55,0)</f>
        <v>#REF!</v>
      </c>
      <c r="HT16" s="26" t="e">
        <f>IF(#REF!=20,53,0)</f>
        <v>#REF!</v>
      </c>
      <c r="HU16" s="26" t="e">
        <f>IF(#REF!&gt;20,0,0)</f>
        <v>#REF!</v>
      </c>
      <c r="HV16" s="26" t="e">
        <f>IF(#REF!="сх",0,0)</f>
        <v>#REF!</v>
      </c>
      <c r="HW16" s="26" t="e">
        <f>SUM(HA16:HV16)</f>
        <v>#REF!</v>
      </c>
      <c r="HX16" s="26" t="e">
        <f>IF(#REF!=1,100,0)</f>
        <v>#REF!</v>
      </c>
      <c r="HY16" s="26" t="e">
        <f>IF(#REF!=2,98,0)</f>
        <v>#REF!</v>
      </c>
      <c r="HZ16" s="26" t="e">
        <f>IF(#REF!=3,95,0)</f>
        <v>#REF!</v>
      </c>
      <c r="IA16" s="26" t="e">
        <f>IF(#REF!=4,93,0)</f>
        <v>#REF!</v>
      </c>
      <c r="IB16" s="26" t="e">
        <f>IF(#REF!=5,90,0)</f>
        <v>#REF!</v>
      </c>
      <c r="IC16" s="26" t="e">
        <f>IF(#REF!=6,88,0)</f>
        <v>#REF!</v>
      </c>
      <c r="ID16" s="26" t="e">
        <f>IF(#REF!=7,85,0)</f>
        <v>#REF!</v>
      </c>
      <c r="IE16" s="26" t="e">
        <f>IF(#REF!=8,83,0)</f>
        <v>#REF!</v>
      </c>
      <c r="IF16" s="26" t="e">
        <f>IF(#REF!=9,80,0)</f>
        <v>#REF!</v>
      </c>
      <c r="IG16" s="26" t="e">
        <f>IF(#REF!=10,78,0)</f>
        <v>#REF!</v>
      </c>
      <c r="IH16" s="26" t="e">
        <f>IF(#REF!=11,75,0)</f>
        <v>#REF!</v>
      </c>
      <c r="II16" s="26" t="e">
        <f>IF(#REF!=12,73,0)</f>
        <v>#REF!</v>
      </c>
      <c r="IJ16" s="26" t="e">
        <f>IF(#REF!=13,70,0)</f>
        <v>#REF!</v>
      </c>
      <c r="IK16" s="26" t="e">
        <f>IF(#REF!=14,68,0)</f>
        <v>#REF!</v>
      </c>
      <c r="IL16" s="26" t="e">
        <f>IF(#REF!=15,65,0)</f>
        <v>#REF!</v>
      </c>
      <c r="IM16" s="26" t="e">
        <f>IF(#REF!=16,63,0)</f>
        <v>#REF!</v>
      </c>
      <c r="IN16" s="26" t="e">
        <f>IF(#REF!=17,60,0)</f>
        <v>#REF!</v>
      </c>
      <c r="IO16" s="26" t="e">
        <f>IF(#REF!=18,58,0)</f>
        <v>#REF!</v>
      </c>
      <c r="IP16" s="26" t="e">
        <f>IF(#REF!=19,55,0)</f>
        <v>#REF!</v>
      </c>
      <c r="IQ16" s="26" t="e">
        <f>IF(#REF!=20,53,0)</f>
        <v>#REF!</v>
      </c>
      <c r="IR16" s="26" t="e">
        <f>IF(#REF!&gt;20,0,0)</f>
        <v>#REF!</v>
      </c>
      <c r="IS16" s="26" t="e">
        <f>IF(#REF!="сх",0,0)</f>
        <v>#REF!</v>
      </c>
      <c r="IT16" s="26" t="e">
        <f>SUM(HX16:IS16)</f>
        <v>#REF!</v>
      </c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</row>
    <row r="17" spans="1:268" s="3" customFormat="1" ht="96" x14ac:dyDescent="0.2">
      <c r="A17" s="58">
        <v>8</v>
      </c>
      <c r="B17" s="61">
        <v>41</v>
      </c>
      <c r="C17" s="108">
        <v>3</v>
      </c>
      <c r="D17" s="109" t="s">
        <v>41</v>
      </c>
      <c r="E17" s="113" t="s">
        <v>27</v>
      </c>
      <c r="F17" s="117" t="s">
        <v>31</v>
      </c>
      <c r="G17" s="119" t="s">
        <v>32</v>
      </c>
      <c r="H17" s="113" t="s">
        <v>43</v>
      </c>
      <c r="I17" s="70">
        <v>7</v>
      </c>
      <c r="J17" s="71">
        <v>14</v>
      </c>
      <c r="K17" s="72">
        <v>8</v>
      </c>
      <c r="L17" s="71">
        <v>13</v>
      </c>
      <c r="M17" s="72">
        <v>10</v>
      </c>
      <c r="N17" s="71">
        <v>11</v>
      </c>
      <c r="O17" s="138">
        <f t="shared" si="0"/>
        <v>38</v>
      </c>
      <c r="P17" s="23" t="e">
        <f>#REF!+#REF!</f>
        <v>#REF!</v>
      </c>
      <c r="Q17" s="24"/>
      <c r="R17" s="25"/>
      <c r="S17" s="24" t="e">
        <f>IF(#REF!=1,25,0)</f>
        <v>#REF!</v>
      </c>
      <c r="T17" s="24" t="e">
        <f>IF(#REF!=2,22,0)</f>
        <v>#REF!</v>
      </c>
      <c r="U17" s="24" t="e">
        <f>IF(#REF!=3,20,0)</f>
        <v>#REF!</v>
      </c>
      <c r="V17" s="24" t="e">
        <f>IF(#REF!=4,18,0)</f>
        <v>#REF!</v>
      </c>
      <c r="W17" s="24" t="e">
        <f>IF(#REF!=5,16,0)</f>
        <v>#REF!</v>
      </c>
      <c r="X17" s="24" t="e">
        <f>IF(#REF!=6,15,0)</f>
        <v>#REF!</v>
      </c>
      <c r="Y17" s="24" t="e">
        <f>IF(#REF!=7,14,0)</f>
        <v>#REF!</v>
      </c>
      <c r="Z17" s="24" t="e">
        <f>IF(#REF!=8,13,0)</f>
        <v>#REF!</v>
      </c>
      <c r="AA17" s="24" t="e">
        <f>IF(#REF!=9,12,0)</f>
        <v>#REF!</v>
      </c>
      <c r="AB17" s="24" t="e">
        <f>IF(#REF!=10,11,0)</f>
        <v>#REF!</v>
      </c>
      <c r="AC17" s="24" t="e">
        <f>IF(#REF!=11,10,0)</f>
        <v>#REF!</v>
      </c>
      <c r="AD17" s="24" t="e">
        <f>IF(#REF!=12,9,0)</f>
        <v>#REF!</v>
      </c>
      <c r="AE17" s="24" t="e">
        <f>IF(#REF!=13,8,0)</f>
        <v>#REF!</v>
      </c>
      <c r="AF17" s="24" t="e">
        <f>IF(#REF!=14,7,0)</f>
        <v>#REF!</v>
      </c>
      <c r="AG17" s="24" t="e">
        <f>IF(#REF!=15,6,0)</f>
        <v>#REF!</v>
      </c>
      <c r="AH17" s="24" t="e">
        <f>IF(#REF!=16,5,0)</f>
        <v>#REF!</v>
      </c>
      <c r="AI17" s="24" t="e">
        <f>IF(#REF!=17,4,0)</f>
        <v>#REF!</v>
      </c>
      <c r="AJ17" s="24" t="e">
        <f>IF(#REF!=18,3,0)</f>
        <v>#REF!</v>
      </c>
      <c r="AK17" s="24" t="e">
        <f>IF(#REF!=19,2,0)</f>
        <v>#REF!</v>
      </c>
      <c r="AL17" s="24" t="e">
        <f>IF(#REF!=20,1,0)</f>
        <v>#REF!</v>
      </c>
      <c r="AM17" s="24" t="e">
        <f>IF(#REF!&gt;20,0,0)</f>
        <v>#REF!</v>
      </c>
      <c r="AN17" s="24" t="e">
        <f>IF(#REF!="сх",0,0)</f>
        <v>#REF!</v>
      </c>
      <c r="AO17" s="24" t="e">
        <f>SUM(S17:AM17)</f>
        <v>#REF!</v>
      </c>
      <c r="AP17" s="24" t="e">
        <f>IF(#REF!=1,25,0)</f>
        <v>#REF!</v>
      </c>
      <c r="AQ17" s="24" t="e">
        <f>IF(#REF!=2,22,0)</f>
        <v>#REF!</v>
      </c>
      <c r="AR17" s="24" t="e">
        <f>IF(#REF!=3,20,0)</f>
        <v>#REF!</v>
      </c>
      <c r="AS17" s="24" t="e">
        <f>IF(#REF!=4,18,0)</f>
        <v>#REF!</v>
      </c>
      <c r="AT17" s="24" t="e">
        <f>IF(#REF!=5,16,0)</f>
        <v>#REF!</v>
      </c>
      <c r="AU17" s="24" t="e">
        <f>IF(#REF!=6,15,0)</f>
        <v>#REF!</v>
      </c>
      <c r="AV17" s="24" t="e">
        <f>IF(#REF!=7,14,0)</f>
        <v>#REF!</v>
      </c>
      <c r="AW17" s="24" t="e">
        <f>IF(#REF!=8,13,0)</f>
        <v>#REF!</v>
      </c>
      <c r="AX17" s="24" t="e">
        <f>IF(#REF!=9,12,0)</f>
        <v>#REF!</v>
      </c>
      <c r="AY17" s="24" t="e">
        <f>IF(#REF!=10,11,0)</f>
        <v>#REF!</v>
      </c>
      <c r="AZ17" s="24" t="e">
        <f>IF(#REF!=11,10,0)</f>
        <v>#REF!</v>
      </c>
      <c r="BA17" s="24" t="e">
        <f>IF(#REF!=12,9,0)</f>
        <v>#REF!</v>
      </c>
      <c r="BB17" s="24" t="e">
        <f>IF(#REF!=13,8,0)</f>
        <v>#REF!</v>
      </c>
      <c r="BC17" s="24" t="e">
        <f>IF(#REF!=14,7,0)</f>
        <v>#REF!</v>
      </c>
      <c r="BD17" s="24" t="e">
        <f>IF(#REF!=15,6,0)</f>
        <v>#REF!</v>
      </c>
      <c r="BE17" s="24" t="e">
        <f>IF(#REF!=16,5,0)</f>
        <v>#REF!</v>
      </c>
      <c r="BF17" s="24" t="e">
        <f>IF(#REF!=17,4,0)</f>
        <v>#REF!</v>
      </c>
      <c r="BG17" s="24" t="e">
        <f>IF(#REF!=18,3,0)</f>
        <v>#REF!</v>
      </c>
      <c r="BH17" s="24" t="e">
        <f>IF(#REF!=19,2,0)</f>
        <v>#REF!</v>
      </c>
      <c r="BI17" s="24" t="e">
        <f>IF(#REF!=20,1,0)</f>
        <v>#REF!</v>
      </c>
      <c r="BJ17" s="24" t="e">
        <f>IF(#REF!&gt;20,0,0)</f>
        <v>#REF!</v>
      </c>
      <c r="BK17" s="24" t="e">
        <f>IF(#REF!="сх",0,0)</f>
        <v>#REF!</v>
      </c>
      <c r="BL17" s="24" t="e">
        <f>SUM(AP17:BJ17)</f>
        <v>#REF!</v>
      </c>
      <c r="BM17" s="24" t="e">
        <f>IF(#REF!=1,45,0)</f>
        <v>#REF!</v>
      </c>
      <c r="BN17" s="24" t="e">
        <f>IF(#REF!=2,42,0)</f>
        <v>#REF!</v>
      </c>
      <c r="BO17" s="24" t="e">
        <f>IF(#REF!=3,40,0)</f>
        <v>#REF!</v>
      </c>
      <c r="BP17" s="24" t="e">
        <f>IF(#REF!=4,38,0)</f>
        <v>#REF!</v>
      </c>
      <c r="BQ17" s="24" t="e">
        <f>IF(#REF!=5,36,0)</f>
        <v>#REF!</v>
      </c>
      <c r="BR17" s="24" t="e">
        <f>IF(#REF!=6,35,0)</f>
        <v>#REF!</v>
      </c>
      <c r="BS17" s="24" t="e">
        <f>IF(#REF!=7,34,0)</f>
        <v>#REF!</v>
      </c>
      <c r="BT17" s="24" t="e">
        <f>IF(#REF!=8,33,0)</f>
        <v>#REF!</v>
      </c>
      <c r="BU17" s="24" t="e">
        <f>IF(#REF!=9,32,0)</f>
        <v>#REF!</v>
      </c>
      <c r="BV17" s="24" t="e">
        <f>IF(#REF!=10,31,0)</f>
        <v>#REF!</v>
      </c>
      <c r="BW17" s="24" t="e">
        <f>IF(#REF!=11,30,0)</f>
        <v>#REF!</v>
      </c>
      <c r="BX17" s="24" t="e">
        <f>IF(#REF!=12,29,0)</f>
        <v>#REF!</v>
      </c>
      <c r="BY17" s="24" t="e">
        <f>IF(#REF!=13,28,0)</f>
        <v>#REF!</v>
      </c>
      <c r="BZ17" s="24" t="e">
        <f>IF(#REF!=14,27,0)</f>
        <v>#REF!</v>
      </c>
      <c r="CA17" s="24" t="e">
        <f>IF(#REF!=15,26,0)</f>
        <v>#REF!</v>
      </c>
      <c r="CB17" s="24" t="e">
        <f>IF(#REF!=16,25,0)</f>
        <v>#REF!</v>
      </c>
      <c r="CC17" s="24" t="e">
        <f>IF(#REF!=17,24,0)</f>
        <v>#REF!</v>
      </c>
      <c r="CD17" s="24" t="e">
        <f>IF(#REF!=18,23,0)</f>
        <v>#REF!</v>
      </c>
      <c r="CE17" s="24" t="e">
        <f>IF(#REF!=19,22,0)</f>
        <v>#REF!</v>
      </c>
      <c r="CF17" s="24" t="e">
        <f>IF(#REF!=20,21,0)</f>
        <v>#REF!</v>
      </c>
      <c r="CG17" s="24" t="e">
        <f>IF(#REF!=21,20,0)</f>
        <v>#REF!</v>
      </c>
      <c r="CH17" s="24" t="e">
        <f>IF(#REF!=22,19,0)</f>
        <v>#REF!</v>
      </c>
      <c r="CI17" s="24" t="e">
        <f>IF(#REF!=23,18,0)</f>
        <v>#REF!</v>
      </c>
      <c r="CJ17" s="24" t="e">
        <f>IF(#REF!=24,17,0)</f>
        <v>#REF!</v>
      </c>
      <c r="CK17" s="24" t="e">
        <f>IF(#REF!=25,16,0)</f>
        <v>#REF!</v>
      </c>
      <c r="CL17" s="24" t="e">
        <f>IF(#REF!=26,15,0)</f>
        <v>#REF!</v>
      </c>
      <c r="CM17" s="24" t="e">
        <f>IF(#REF!=27,14,0)</f>
        <v>#REF!</v>
      </c>
      <c r="CN17" s="24" t="e">
        <f>IF(#REF!=28,13,0)</f>
        <v>#REF!</v>
      </c>
      <c r="CO17" s="24" t="e">
        <f>IF(#REF!=29,12,0)</f>
        <v>#REF!</v>
      </c>
      <c r="CP17" s="24" t="e">
        <f>IF(#REF!=30,11,0)</f>
        <v>#REF!</v>
      </c>
      <c r="CQ17" s="24" t="e">
        <f>IF(#REF!=31,10,0)</f>
        <v>#REF!</v>
      </c>
      <c r="CR17" s="24" t="e">
        <f>IF(#REF!=32,9,0)</f>
        <v>#REF!</v>
      </c>
      <c r="CS17" s="24" t="e">
        <f>IF(#REF!=33,8,0)</f>
        <v>#REF!</v>
      </c>
      <c r="CT17" s="24" t="e">
        <f>IF(#REF!=34,7,0)</f>
        <v>#REF!</v>
      </c>
      <c r="CU17" s="24" t="e">
        <f>IF(#REF!=35,6,0)</f>
        <v>#REF!</v>
      </c>
      <c r="CV17" s="24" t="e">
        <f>IF(#REF!=36,5,0)</f>
        <v>#REF!</v>
      </c>
      <c r="CW17" s="24" t="e">
        <f>IF(#REF!=37,4,0)</f>
        <v>#REF!</v>
      </c>
      <c r="CX17" s="24" t="e">
        <f>IF(#REF!=38,3,0)</f>
        <v>#REF!</v>
      </c>
      <c r="CY17" s="24" t="e">
        <f>IF(#REF!=39,2,0)</f>
        <v>#REF!</v>
      </c>
      <c r="CZ17" s="24" t="e">
        <f>IF(#REF!=40,1,0)</f>
        <v>#REF!</v>
      </c>
      <c r="DA17" s="24" t="e">
        <f>IF(#REF!&gt;20,0,0)</f>
        <v>#REF!</v>
      </c>
      <c r="DB17" s="24" t="e">
        <f>IF(#REF!="сх",0,0)</f>
        <v>#REF!</v>
      </c>
      <c r="DC17" s="24" t="e">
        <f>SUM(BM17:DB17)</f>
        <v>#REF!</v>
      </c>
      <c r="DD17" s="24" t="e">
        <f>IF(#REF!=1,45,0)</f>
        <v>#REF!</v>
      </c>
      <c r="DE17" s="24" t="e">
        <f>IF(#REF!=2,42,0)</f>
        <v>#REF!</v>
      </c>
      <c r="DF17" s="24" t="e">
        <f>IF(#REF!=3,40,0)</f>
        <v>#REF!</v>
      </c>
      <c r="DG17" s="24" t="e">
        <f>IF(#REF!=4,38,0)</f>
        <v>#REF!</v>
      </c>
      <c r="DH17" s="24" t="e">
        <f>IF(#REF!=5,36,0)</f>
        <v>#REF!</v>
      </c>
      <c r="DI17" s="24" t="e">
        <f>IF(#REF!=6,35,0)</f>
        <v>#REF!</v>
      </c>
      <c r="DJ17" s="24" t="e">
        <f>IF(#REF!=7,34,0)</f>
        <v>#REF!</v>
      </c>
      <c r="DK17" s="24" t="e">
        <f>IF(#REF!=8,33,0)</f>
        <v>#REF!</v>
      </c>
      <c r="DL17" s="24" t="e">
        <f>IF(#REF!=9,32,0)</f>
        <v>#REF!</v>
      </c>
      <c r="DM17" s="24" t="e">
        <f>IF(#REF!=10,31,0)</f>
        <v>#REF!</v>
      </c>
      <c r="DN17" s="24" t="e">
        <f>IF(#REF!=11,30,0)</f>
        <v>#REF!</v>
      </c>
      <c r="DO17" s="24" t="e">
        <f>IF(#REF!=12,29,0)</f>
        <v>#REF!</v>
      </c>
      <c r="DP17" s="24" t="e">
        <f>IF(#REF!=13,28,0)</f>
        <v>#REF!</v>
      </c>
      <c r="DQ17" s="24" t="e">
        <f>IF(#REF!=14,27,0)</f>
        <v>#REF!</v>
      </c>
      <c r="DR17" s="24" t="e">
        <f>IF(#REF!=15,26,0)</f>
        <v>#REF!</v>
      </c>
      <c r="DS17" s="24" t="e">
        <f>IF(#REF!=16,25,0)</f>
        <v>#REF!</v>
      </c>
      <c r="DT17" s="24" t="e">
        <f>IF(#REF!=17,24,0)</f>
        <v>#REF!</v>
      </c>
      <c r="DU17" s="24" t="e">
        <f>IF(#REF!=18,23,0)</f>
        <v>#REF!</v>
      </c>
      <c r="DV17" s="24" t="e">
        <f>IF(#REF!=19,22,0)</f>
        <v>#REF!</v>
      </c>
      <c r="DW17" s="24" t="e">
        <f>IF(#REF!=20,21,0)</f>
        <v>#REF!</v>
      </c>
      <c r="DX17" s="24" t="e">
        <f>IF(#REF!=21,20,0)</f>
        <v>#REF!</v>
      </c>
      <c r="DY17" s="24" t="e">
        <f>IF(#REF!=22,19,0)</f>
        <v>#REF!</v>
      </c>
      <c r="DZ17" s="24" t="e">
        <f>IF(#REF!=23,18,0)</f>
        <v>#REF!</v>
      </c>
      <c r="EA17" s="24" t="e">
        <f>IF(#REF!=24,17,0)</f>
        <v>#REF!</v>
      </c>
      <c r="EB17" s="24" t="e">
        <f>IF(#REF!=25,16,0)</f>
        <v>#REF!</v>
      </c>
      <c r="EC17" s="24" t="e">
        <f>IF(#REF!=26,15,0)</f>
        <v>#REF!</v>
      </c>
      <c r="ED17" s="24" t="e">
        <f>IF(#REF!=27,14,0)</f>
        <v>#REF!</v>
      </c>
      <c r="EE17" s="24" t="e">
        <f>IF(#REF!=28,13,0)</f>
        <v>#REF!</v>
      </c>
      <c r="EF17" s="24" t="e">
        <f>IF(#REF!=29,12,0)</f>
        <v>#REF!</v>
      </c>
      <c r="EG17" s="24" t="e">
        <f>IF(#REF!=30,11,0)</f>
        <v>#REF!</v>
      </c>
      <c r="EH17" s="24" t="e">
        <f>IF(#REF!=31,10,0)</f>
        <v>#REF!</v>
      </c>
      <c r="EI17" s="24" t="e">
        <f>IF(#REF!=32,9,0)</f>
        <v>#REF!</v>
      </c>
      <c r="EJ17" s="24" t="e">
        <f>IF(#REF!=33,8,0)</f>
        <v>#REF!</v>
      </c>
      <c r="EK17" s="24" t="e">
        <f>IF(#REF!=34,7,0)</f>
        <v>#REF!</v>
      </c>
      <c r="EL17" s="24" t="e">
        <f>IF(#REF!=35,6,0)</f>
        <v>#REF!</v>
      </c>
      <c r="EM17" s="24" t="e">
        <f>IF(#REF!=36,5,0)</f>
        <v>#REF!</v>
      </c>
      <c r="EN17" s="24" t="e">
        <f>IF(#REF!=37,4,0)</f>
        <v>#REF!</v>
      </c>
      <c r="EO17" s="24" t="e">
        <f>IF(#REF!=38,3,0)</f>
        <v>#REF!</v>
      </c>
      <c r="EP17" s="24" t="e">
        <f>IF(#REF!=39,2,0)</f>
        <v>#REF!</v>
      </c>
      <c r="EQ17" s="24" t="e">
        <f>IF(#REF!=40,1,0)</f>
        <v>#REF!</v>
      </c>
      <c r="ER17" s="24" t="e">
        <f>IF(#REF!&gt;20,0,0)</f>
        <v>#REF!</v>
      </c>
      <c r="ES17" s="24" t="e">
        <f>IF(#REF!="сх",0,0)</f>
        <v>#REF!</v>
      </c>
      <c r="ET17" s="24" t="e">
        <f>SUM(DD17:ES17)</f>
        <v>#REF!</v>
      </c>
      <c r="EU17" s="24"/>
      <c r="EV17" s="24" t="e">
        <f>IF(#REF!="сх","ноль",IF(#REF!&gt;0,#REF!,"Ноль"))</f>
        <v>#REF!</v>
      </c>
      <c r="EW17" s="24" t="e">
        <f>IF(#REF!="сх","ноль",IF(#REF!&gt;0,#REF!,"Ноль"))</f>
        <v>#REF!</v>
      </c>
      <c r="EX17" s="24"/>
      <c r="EY17" s="24" t="e">
        <f>MIN(EV17,EW17)</f>
        <v>#REF!</v>
      </c>
      <c r="EZ17" s="24" t="e">
        <f>IF(O17=#REF!,IF(#REF!&lt;#REF!,#REF!,FD17),#REF!)</f>
        <v>#REF!</v>
      </c>
      <c r="FA17" s="24" t="e">
        <f>IF(O17=#REF!,IF(#REF!&lt;#REF!,0,1))</f>
        <v>#REF!</v>
      </c>
      <c r="FB17" s="24" t="e">
        <f>IF(AND(EY17&gt;=21,EY17&lt;&gt;0),EY17,IF(O17&lt;#REF!,"СТОП",EZ17+FA17))</f>
        <v>#REF!</v>
      </c>
      <c r="FC17" s="24"/>
      <c r="FD17" s="24">
        <v>15</v>
      </c>
      <c r="FE17" s="24">
        <v>16</v>
      </c>
      <c r="FF17" s="24"/>
      <c r="FG17" s="26" t="e">
        <f>IF(#REF!=1,25,0)</f>
        <v>#REF!</v>
      </c>
      <c r="FH17" s="26" t="e">
        <f>IF(#REF!=2,22,0)</f>
        <v>#REF!</v>
      </c>
      <c r="FI17" s="26" t="e">
        <f>IF(#REF!=3,20,0)</f>
        <v>#REF!</v>
      </c>
      <c r="FJ17" s="26" t="e">
        <f>IF(#REF!=4,18,0)</f>
        <v>#REF!</v>
      </c>
      <c r="FK17" s="26" t="e">
        <f>IF(#REF!=5,16,0)</f>
        <v>#REF!</v>
      </c>
      <c r="FL17" s="26" t="e">
        <f>IF(#REF!=6,15,0)</f>
        <v>#REF!</v>
      </c>
      <c r="FM17" s="26" t="e">
        <f>IF(#REF!=7,14,0)</f>
        <v>#REF!</v>
      </c>
      <c r="FN17" s="26" t="e">
        <f>IF(#REF!=8,13,0)</f>
        <v>#REF!</v>
      </c>
      <c r="FO17" s="26" t="e">
        <f>IF(#REF!=9,12,0)</f>
        <v>#REF!</v>
      </c>
      <c r="FP17" s="26" t="e">
        <f>IF(#REF!=10,11,0)</f>
        <v>#REF!</v>
      </c>
      <c r="FQ17" s="26" t="e">
        <f>IF(#REF!=11,10,0)</f>
        <v>#REF!</v>
      </c>
      <c r="FR17" s="26" t="e">
        <f>IF(#REF!=12,9,0)</f>
        <v>#REF!</v>
      </c>
      <c r="FS17" s="26" t="e">
        <f>IF(#REF!=13,8,0)</f>
        <v>#REF!</v>
      </c>
      <c r="FT17" s="26" t="e">
        <f>IF(#REF!=14,7,0)</f>
        <v>#REF!</v>
      </c>
      <c r="FU17" s="26" t="e">
        <f>IF(#REF!=15,6,0)</f>
        <v>#REF!</v>
      </c>
      <c r="FV17" s="26" t="e">
        <f>IF(#REF!=16,5,0)</f>
        <v>#REF!</v>
      </c>
      <c r="FW17" s="26" t="e">
        <f>IF(#REF!=17,4,0)</f>
        <v>#REF!</v>
      </c>
      <c r="FX17" s="26" t="e">
        <f>IF(#REF!=18,3,0)</f>
        <v>#REF!</v>
      </c>
      <c r="FY17" s="26" t="e">
        <f>IF(#REF!=19,2,0)</f>
        <v>#REF!</v>
      </c>
      <c r="FZ17" s="26" t="e">
        <f>IF(#REF!=20,1,0)</f>
        <v>#REF!</v>
      </c>
      <c r="GA17" s="26" t="e">
        <f>IF(#REF!&gt;20,0,0)</f>
        <v>#REF!</v>
      </c>
      <c r="GB17" s="26" t="e">
        <f>IF(#REF!="сх",0,0)</f>
        <v>#REF!</v>
      </c>
      <c r="GC17" s="26" t="e">
        <f>SUM(FG17:GB17)</f>
        <v>#REF!</v>
      </c>
      <c r="GD17" s="26" t="e">
        <f>IF(#REF!=1,25,0)</f>
        <v>#REF!</v>
      </c>
      <c r="GE17" s="26" t="e">
        <f>IF(#REF!=2,22,0)</f>
        <v>#REF!</v>
      </c>
      <c r="GF17" s="26" t="e">
        <f>IF(#REF!=3,20,0)</f>
        <v>#REF!</v>
      </c>
      <c r="GG17" s="26" t="e">
        <f>IF(#REF!=4,18,0)</f>
        <v>#REF!</v>
      </c>
      <c r="GH17" s="26" t="e">
        <f>IF(#REF!=5,16,0)</f>
        <v>#REF!</v>
      </c>
      <c r="GI17" s="26" t="e">
        <f>IF(#REF!=6,15,0)</f>
        <v>#REF!</v>
      </c>
      <c r="GJ17" s="26" t="e">
        <f>IF(#REF!=7,14,0)</f>
        <v>#REF!</v>
      </c>
      <c r="GK17" s="26" t="e">
        <f>IF(#REF!=8,13,0)</f>
        <v>#REF!</v>
      </c>
      <c r="GL17" s="26" t="e">
        <f>IF(#REF!=9,12,0)</f>
        <v>#REF!</v>
      </c>
      <c r="GM17" s="26" t="e">
        <f>IF(#REF!=10,11,0)</f>
        <v>#REF!</v>
      </c>
      <c r="GN17" s="26" t="e">
        <f>IF(#REF!=11,10,0)</f>
        <v>#REF!</v>
      </c>
      <c r="GO17" s="26" t="e">
        <f>IF(#REF!=12,9,0)</f>
        <v>#REF!</v>
      </c>
      <c r="GP17" s="26" t="e">
        <f>IF(#REF!=13,8,0)</f>
        <v>#REF!</v>
      </c>
      <c r="GQ17" s="26" t="e">
        <f>IF(#REF!=14,7,0)</f>
        <v>#REF!</v>
      </c>
      <c r="GR17" s="26" t="e">
        <f>IF(#REF!=15,6,0)</f>
        <v>#REF!</v>
      </c>
      <c r="GS17" s="26" t="e">
        <f>IF(#REF!=16,5,0)</f>
        <v>#REF!</v>
      </c>
      <c r="GT17" s="26" t="e">
        <f>IF(#REF!=17,4,0)</f>
        <v>#REF!</v>
      </c>
      <c r="GU17" s="26" t="e">
        <f>IF(#REF!=18,3,0)</f>
        <v>#REF!</v>
      </c>
      <c r="GV17" s="26" t="e">
        <f>IF(#REF!=19,2,0)</f>
        <v>#REF!</v>
      </c>
      <c r="GW17" s="26" t="e">
        <f>IF(#REF!=20,1,0)</f>
        <v>#REF!</v>
      </c>
      <c r="GX17" s="26" t="e">
        <f>IF(#REF!&gt;20,0,0)</f>
        <v>#REF!</v>
      </c>
      <c r="GY17" s="26" t="e">
        <f>IF(#REF!="сх",0,0)</f>
        <v>#REF!</v>
      </c>
      <c r="GZ17" s="26" t="e">
        <f>SUM(GD17:GY17)</f>
        <v>#REF!</v>
      </c>
      <c r="HA17" s="26" t="e">
        <f>IF(#REF!=1,100,0)</f>
        <v>#REF!</v>
      </c>
      <c r="HB17" s="26" t="e">
        <f>IF(#REF!=2,98,0)</f>
        <v>#REF!</v>
      </c>
      <c r="HC17" s="26" t="e">
        <f>IF(#REF!=3,95,0)</f>
        <v>#REF!</v>
      </c>
      <c r="HD17" s="26" t="e">
        <f>IF(#REF!=4,93,0)</f>
        <v>#REF!</v>
      </c>
      <c r="HE17" s="26" t="e">
        <f>IF(#REF!=5,90,0)</f>
        <v>#REF!</v>
      </c>
      <c r="HF17" s="26" t="e">
        <f>IF(#REF!=6,88,0)</f>
        <v>#REF!</v>
      </c>
      <c r="HG17" s="26" t="e">
        <f>IF(#REF!=7,85,0)</f>
        <v>#REF!</v>
      </c>
      <c r="HH17" s="26" t="e">
        <f>IF(#REF!=8,83,0)</f>
        <v>#REF!</v>
      </c>
      <c r="HI17" s="26" t="e">
        <f>IF(#REF!=9,80,0)</f>
        <v>#REF!</v>
      </c>
      <c r="HJ17" s="26" t="e">
        <f>IF(#REF!=10,78,0)</f>
        <v>#REF!</v>
      </c>
      <c r="HK17" s="26" t="e">
        <f>IF(#REF!=11,75,0)</f>
        <v>#REF!</v>
      </c>
      <c r="HL17" s="26" t="e">
        <f>IF(#REF!=12,73,0)</f>
        <v>#REF!</v>
      </c>
      <c r="HM17" s="26" t="e">
        <f>IF(#REF!=13,70,0)</f>
        <v>#REF!</v>
      </c>
      <c r="HN17" s="26" t="e">
        <f>IF(#REF!=14,68,0)</f>
        <v>#REF!</v>
      </c>
      <c r="HO17" s="26" t="e">
        <f>IF(#REF!=15,65,0)</f>
        <v>#REF!</v>
      </c>
      <c r="HP17" s="26" t="e">
        <f>IF(#REF!=16,63,0)</f>
        <v>#REF!</v>
      </c>
      <c r="HQ17" s="26" t="e">
        <f>IF(#REF!=17,60,0)</f>
        <v>#REF!</v>
      </c>
      <c r="HR17" s="26" t="e">
        <f>IF(#REF!=18,58,0)</f>
        <v>#REF!</v>
      </c>
      <c r="HS17" s="26" t="e">
        <f>IF(#REF!=19,55,0)</f>
        <v>#REF!</v>
      </c>
      <c r="HT17" s="26" t="e">
        <f>IF(#REF!=20,53,0)</f>
        <v>#REF!</v>
      </c>
      <c r="HU17" s="26" t="e">
        <f>IF(#REF!&gt;20,0,0)</f>
        <v>#REF!</v>
      </c>
      <c r="HV17" s="26" t="e">
        <f>IF(#REF!="сх",0,0)</f>
        <v>#REF!</v>
      </c>
      <c r="HW17" s="26" t="e">
        <f>SUM(HA17:HV17)</f>
        <v>#REF!</v>
      </c>
      <c r="HX17" s="26" t="e">
        <f>IF(#REF!=1,100,0)</f>
        <v>#REF!</v>
      </c>
      <c r="HY17" s="26" t="e">
        <f>IF(#REF!=2,98,0)</f>
        <v>#REF!</v>
      </c>
      <c r="HZ17" s="26" t="e">
        <f>IF(#REF!=3,95,0)</f>
        <v>#REF!</v>
      </c>
      <c r="IA17" s="26" t="e">
        <f>IF(#REF!=4,93,0)</f>
        <v>#REF!</v>
      </c>
      <c r="IB17" s="26" t="e">
        <f>IF(#REF!=5,90,0)</f>
        <v>#REF!</v>
      </c>
      <c r="IC17" s="26" t="e">
        <f>IF(#REF!=6,88,0)</f>
        <v>#REF!</v>
      </c>
      <c r="ID17" s="26" t="e">
        <f>IF(#REF!=7,85,0)</f>
        <v>#REF!</v>
      </c>
      <c r="IE17" s="26" t="e">
        <f>IF(#REF!=8,83,0)</f>
        <v>#REF!</v>
      </c>
      <c r="IF17" s="26" t="e">
        <f>IF(#REF!=9,80,0)</f>
        <v>#REF!</v>
      </c>
      <c r="IG17" s="26" t="e">
        <f>IF(#REF!=10,78,0)</f>
        <v>#REF!</v>
      </c>
      <c r="IH17" s="26" t="e">
        <f>IF(#REF!=11,75,0)</f>
        <v>#REF!</v>
      </c>
      <c r="II17" s="26" t="e">
        <f>IF(#REF!=12,73,0)</f>
        <v>#REF!</v>
      </c>
      <c r="IJ17" s="26" t="e">
        <f>IF(#REF!=13,70,0)</f>
        <v>#REF!</v>
      </c>
      <c r="IK17" s="26" t="e">
        <f>IF(#REF!=14,68,0)</f>
        <v>#REF!</v>
      </c>
      <c r="IL17" s="26" t="e">
        <f>IF(#REF!=15,65,0)</f>
        <v>#REF!</v>
      </c>
      <c r="IM17" s="26" t="e">
        <f>IF(#REF!=16,63,0)</f>
        <v>#REF!</v>
      </c>
      <c r="IN17" s="26" t="e">
        <f>IF(#REF!=17,60,0)</f>
        <v>#REF!</v>
      </c>
      <c r="IO17" s="26" t="e">
        <f>IF(#REF!=18,58,0)</f>
        <v>#REF!</v>
      </c>
      <c r="IP17" s="26" t="e">
        <f>IF(#REF!=19,55,0)</f>
        <v>#REF!</v>
      </c>
      <c r="IQ17" s="26" t="e">
        <f>IF(#REF!=20,53,0)</f>
        <v>#REF!</v>
      </c>
      <c r="IR17" s="26" t="e">
        <f>IF(#REF!&gt;20,0,0)</f>
        <v>#REF!</v>
      </c>
      <c r="IS17" s="26" t="e">
        <f>IF(#REF!="сх",0,0)</f>
        <v>#REF!</v>
      </c>
      <c r="IT17" s="26" t="e">
        <f>SUM(HX17:IS17)</f>
        <v>#REF!</v>
      </c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</row>
    <row r="18" spans="1:268" s="3" customFormat="1" ht="96" x14ac:dyDescent="0.2">
      <c r="A18" s="58">
        <v>9</v>
      </c>
      <c r="B18" s="61">
        <v>40</v>
      </c>
      <c r="C18" s="108">
        <v>5</v>
      </c>
      <c r="D18" s="109" t="s">
        <v>39</v>
      </c>
      <c r="E18" s="113" t="s">
        <v>23</v>
      </c>
      <c r="F18" s="117" t="s">
        <v>31</v>
      </c>
      <c r="G18" s="119" t="s">
        <v>32</v>
      </c>
      <c r="H18" s="113" t="s">
        <v>30</v>
      </c>
      <c r="I18" s="70">
        <v>9</v>
      </c>
      <c r="J18" s="71">
        <v>12</v>
      </c>
      <c r="K18" s="72">
        <v>10</v>
      </c>
      <c r="L18" s="71">
        <v>11</v>
      </c>
      <c r="M18" s="72">
        <v>7</v>
      </c>
      <c r="N18" s="71">
        <v>14</v>
      </c>
      <c r="O18" s="138">
        <f t="shared" si="0"/>
        <v>37</v>
      </c>
      <c r="P18" s="23" t="e">
        <f>#REF!+#REF!</f>
        <v>#REF!</v>
      </c>
      <c r="Q18" s="24"/>
      <c r="R18" s="25"/>
      <c r="S18" s="24" t="e">
        <f>IF(#REF!=1,25,0)</f>
        <v>#REF!</v>
      </c>
      <c r="T18" s="24" t="e">
        <f>IF(#REF!=2,22,0)</f>
        <v>#REF!</v>
      </c>
      <c r="U18" s="24" t="e">
        <f>IF(#REF!=3,20,0)</f>
        <v>#REF!</v>
      </c>
      <c r="V18" s="24" t="e">
        <f>IF(#REF!=4,18,0)</f>
        <v>#REF!</v>
      </c>
      <c r="W18" s="24" t="e">
        <f>IF(#REF!=5,16,0)</f>
        <v>#REF!</v>
      </c>
      <c r="X18" s="24" t="e">
        <f>IF(#REF!=6,15,0)</f>
        <v>#REF!</v>
      </c>
      <c r="Y18" s="24" t="e">
        <f>IF(#REF!=7,14,0)</f>
        <v>#REF!</v>
      </c>
      <c r="Z18" s="24" t="e">
        <f>IF(#REF!=8,13,0)</f>
        <v>#REF!</v>
      </c>
      <c r="AA18" s="24" t="e">
        <f>IF(#REF!=9,12,0)</f>
        <v>#REF!</v>
      </c>
      <c r="AB18" s="24" t="e">
        <f>IF(#REF!=10,11,0)</f>
        <v>#REF!</v>
      </c>
      <c r="AC18" s="24" t="e">
        <f>IF(#REF!=11,10,0)</f>
        <v>#REF!</v>
      </c>
      <c r="AD18" s="24" t="e">
        <f>IF(#REF!=12,9,0)</f>
        <v>#REF!</v>
      </c>
      <c r="AE18" s="24" t="e">
        <f>IF(#REF!=13,8,0)</f>
        <v>#REF!</v>
      </c>
      <c r="AF18" s="24" t="e">
        <f>IF(#REF!=14,7,0)</f>
        <v>#REF!</v>
      </c>
      <c r="AG18" s="24" t="e">
        <f>IF(#REF!=15,6,0)</f>
        <v>#REF!</v>
      </c>
      <c r="AH18" s="24" t="e">
        <f>IF(#REF!=16,5,0)</f>
        <v>#REF!</v>
      </c>
      <c r="AI18" s="24" t="e">
        <f>IF(#REF!=17,4,0)</f>
        <v>#REF!</v>
      </c>
      <c r="AJ18" s="24" t="e">
        <f>IF(#REF!=18,3,0)</f>
        <v>#REF!</v>
      </c>
      <c r="AK18" s="24" t="e">
        <f>IF(#REF!=19,2,0)</f>
        <v>#REF!</v>
      </c>
      <c r="AL18" s="24" t="e">
        <f>IF(#REF!=20,1,0)</f>
        <v>#REF!</v>
      </c>
      <c r="AM18" s="24" t="e">
        <f>IF(#REF!&gt;20,0,0)</f>
        <v>#REF!</v>
      </c>
      <c r="AN18" s="24" t="e">
        <f>IF(#REF!="сх",0,0)</f>
        <v>#REF!</v>
      </c>
      <c r="AO18" s="24" t="e">
        <f>SUM(S18:AM18)</f>
        <v>#REF!</v>
      </c>
      <c r="AP18" s="24" t="e">
        <f>IF(#REF!=1,25,0)</f>
        <v>#REF!</v>
      </c>
      <c r="AQ18" s="24" t="e">
        <f>IF(#REF!=2,22,0)</f>
        <v>#REF!</v>
      </c>
      <c r="AR18" s="24" t="e">
        <f>IF(#REF!=3,20,0)</f>
        <v>#REF!</v>
      </c>
      <c r="AS18" s="24" t="e">
        <f>IF(#REF!=4,18,0)</f>
        <v>#REF!</v>
      </c>
      <c r="AT18" s="24" t="e">
        <f>IF(#REF!=5,16,0)</f>
        <v>#REF!</v>
      </c>
      <c r="AU18" s="24" t="e">
        <f>IF(#REF!=6,15,0)</f>
        <v>#REF!</v>
      </c>
      <c r="AV18" s="24" t="e">
        <f>IF(#REF!=7,14,0)</f>
        <v>#REF!</v>
      </c>
      <c r="AW18" s="24" t="e">
        <f>IF(#REF!=8,13,0)</f>
        <v>#REF!</v>
      </c>
      <c r="AX18" s="24" t="e">
        <f>IF(#REF!=9,12,0)</f>
        <v>#REF!</v>
      </c>
      <c r="AY18" s="24" t="e">
        <f>IF(#REF!=10,11,0)</f>
        <v>#REF!</v>
      </c>
      <c r="AZ18" s="24" t="e">
        <f>IF(#REF!=11,10,0)</f>
        <v>#REF!</v>
      </c>
      <c r="BA18" s="24" t="e">
        <f>IF(#REF!=12,9,0)</f>
        <v>#REF!</v>
      </c>
      <c r="BB18" s="24" t="e">
        <f>IF(#REF!=13,8,0)</f>
        <v>#REF!</v>
      </c>
      <c r="BC18" s="24" t="e">
        <f>IF(#REF!=14,7,0)</f>
        <v>#REF!</v>
      </c>
      <c r="BD18" s="24" t="e">
        <f>IF(#REF!=15,6,0)</f>
        <v>#REF!</v>
      </c>
      <c r="BE18" s="24" t="e">
        <f>IF(#REF!=16,5,0)</f>
        <v>#REF!</v>
      </c>
      <c r="BF18" s="24" t="e">
        <f>IF(#REF!=17,4,0)</f>
        <v>#REF!</v>
      </c>
      <c r="BG18" s="24" t="e">
        <f>IF(#REF!=18,3,0)</f>
        <v>#REF!</v>
      </c>
      <c r="BH18" s="24" t="e">
        <f>IF(#REF!=19,2,0)</f>
        <v>#REF!</v>
      </c>
      <c r="BI18" s="24" t="e">
        <f>IF(#REF!=20,1,0)</f>
        <v>#REF!</v>
      </c>
      <c r="BJ18" s="24" t="e">
        <f>IF(#REF!&gt;20,0,0)</f>
        <v>#REF!</v>
      </c>
      <c r="BK18" s="24" t="e">
        <f>IF(#REF!="сх",0,0)</f>
        <v>#REF!</v>
      </c>
      <c r="BL18" s="24" t="e">
        <f>SUM(AP18:BJ18)</f>
        <v>#REF!</v>
      </c>
      <c r="BM18" s="24" t="e">
        <f>IF(#REF!=1,45,0)</f>
        <v>#REF!</v>
      </c>
      <c r="BN18" s="24" t="e">
        <f>IF(#REF!=2,42,0)</f>
        <v>#REF!</v>
      </c>
      <c r="BO18" s="24" t="e">
        <f>IF(#REF!=3,40,0)</f>
        <v>#REF!</v>
      </c>
      <c r="BP18" s="24" t="e">
        <f>IF(#REF!=4,38,0)</f>
        <v>#REF!</v>
      </c>
      <c r="BQ18" s="24" t="e">
        <f>IF(#REF!=5,36,0)</f>
        <v>#REF!</v>
      </c>
      <c r="BR18" s="24" t="e">
        <f>IF(#REF!=6,35,0)</f>
        <v>#REF!</v>
      </c>
      <c r="BS18" s="24" t="e">
        <f>IF(#REF!=7,34,0)</f>
        <v>#REF!</v>
      </c>
      <c r="BT18" s="24" t="e">
        <f>IF(#REF!=8,33,0)</f>
        <v>#REF!</v>
      </c>
      <c r="BU18" s="24" t="e">
        <f>IF(#REF!=9,32,0)</f>
        <v>#REF!</v>
      </c>
      <c r="BV18" s="24" t="e">
        <f>IF(#REF!=10,31,0)</f>
        <v>#REF!</v>
      </c>
      <c r="BW18" s="24" t="e">
        <f>IF(#REF!=11,30,0)</f>
        <v>#REF!</v>
      </c>
      <c r="BX18" s="24" t="e">
        <f>IF(#REF!=12,29,0)</f>
        <v>#REF!</v>
      </c>
      <c r="BY18" s="24" t="e">
        <f>IF(#REF!=13,28,0)</f>
        <v>#REF!</v>
      </c>
      <c r="BZ18" s="24" t="e">
        <f>IF(#REF!=14,27,0)</f>
        <v>#REF!</v>
      </c>
      <c r="CA18" s="24" t="e">
        <f>IF(#REF!=15,26,0)</f>
        <v>#REF!</v>
      </c>
      <c r="CB18" s="24" t="e">
        <f>IF(#REF!=16,25,0)</f>
        <v>#REF!</v>
      </c>
      <c r="CC18" s="24" t="e">
        <f>IF(#REF!=17,24,0)</f>
        <v>#REF!</v>
      </c>
      <c r="CD18" s="24" t="e">
        <f>IF(#REF!=18,23,0)</f>
        <v>#REF!</v>
      </c>
      <c r="CE18" s="24" t="e">
        <f>IF(#REF!=19,22,0)</f>
        <v>#REF!</v>
      </c>
      <c r="CF18" s="24" t="e">
        <f>IF(#REF!=20,21,0)</f>
        <v>#REF!</v>
      </c>
      <c r="CG18" s="24" t="e">
        <f>IF(#REF!=21,20,0)</f>
        <v>#REF!</v>
      </c>
      <c r="CH18" s="24" t="e">
        <f>IF(#REF!=22,19,0)</f>
        <v>#REF!</v>
      </c>
      <c r="CI18" s="24" t="e">
        <f>IF(#REF!=23,18,0)</f>
        <v>#REF!</v>
      </c>
      <c r="CJ18" s="24" t="e">
        <f>IF(#REF!=24,17,0)</f>
        <v>#REF!</v>
      </c>
      <c r="CK18" s="24" t="e">
        <f>IF(#REF!=25,16,0)</f>
        <v>#REF!</v>
      </c>
      <c r="CL18" s="24" t="e">
        <f>IF(#REF!=26,15,0)</f>
        <v>#REF!</v>
      </c>
      <c r="CM18" s="24" t="e">
        <f>IF(#REF!=27,14,0)</f>
        <v>#REF!</v>
      </c>
      <c r="CN18" s="24" t="e">
        <f>IF(#REF!=28,13,0)</f>
        <v>#REF!</v>
      </c>
      <c r="CO18" s="24" t="e">
        <f>IF(#REF!=29,12,0)</f>
        <v>#REF!</v>
      </c>
      <c r="CP18" s="24" t="e">
        <f>IF(#REF!=30,11,0)</f>
        <v>#REF!</v>
      </c>
      <c r="CQ18" s="24" t="e">
        <f>IF(#REF!=31,10,0)</f>
        <v>#REF!</v>
      </c>
      <c r="CR18" s="24" t="e">
        <f>IF(#REF!=32,9,0)</f>
        <v>#REF!</v>
      </c>
      <c r="CS18" s="24" t="e">
        <f>IF(#REF!=33,8,0)</f>
        <v>#REF!</v>
      </c>
      <c r="CT18" s="24" t="e">
        <f>IF(#REF!=34,7,0)</f>
        <v>#REF!</v>
      </c>
      <c r="CU18" s="24" t="e">
        <f>IF(#REF!=35,6,0)</f>
        <v>#REF!</v>
      </c>
      <c r="CV18" s="24" t="e">
        <f>IF(#REF!=36,5,0)</f>
        <v>#REF!</v>
      </c>
      <c r="CW18" s="24" t="e">
        <f>IF(#REF!=37,4,0)</f>
        <v>#REF!</v>
      </c>
      <c r="CX18" s="24" t="e">
        <f>IF(#REF!=38,3,0)</f>
        <v>#REF!</v>
      </c>
      <c r="CY18" s="24" t="e">
        <f>IF(#REF!=39,2,0)</f>
        <v>#REF!</v>
      </c>
      <c r="CZ18" s="24" t="e">
        <f>IF(#REF!=40,1,0)</f>
        <v>#REF!</v>
      </c>
      <c r="DA18" s="24" t="e">
        <f>IF(#REF!&gt;20,0,0)</f>
        <v>#REF!</v>
      </c>
      <c r="DB18" s="24" t="e">
        <f>IF(#REF!="сх",0,0)</f>
        <v>#REF!</v>
      </c>
      <c r="DC18" s="24" t="e">
        <f>SUM(BM18:DB18)</f>
        <v>#REF!</v>
      </c>
      <c r="DD18" s="24" t="e">
        <f>IF(#REF!=1,45,0)</f>
        <v>#REF!</v>
      </c>
      <c r="DE18" s="24" t="e">
        <f>IF(#REF!=2,42,0)</f>
        <v>#REF!</v>
      </c>
      <c r="DF18" s="24" t="e">
        <f>IF(#REF!=3,40,0)</f>
        <v>#REF!</v>
      </c>
      <c r="DG18" s="24" t="e">
        <f>IF(#REF!=4,38,0)</f>
        <v>#REF!</v>
      </c>
      <c r="DH18" s="24" t="e">
        <f>IF(#REF!=5,36,0)</f>
        <v>#REF!</v>
      </c>
      <c r="DI18" s="24" t="e">
        <f>IF(#REF!=6,35,0)</f>
        <v>#REF!</v>
      </c>
      <c r="DJ18" s="24" t="e">
        <f>IF(#REF!=7,34,0)</f>
        <v>#REF!</v>
      </c>
      <c r="DK18" s="24" t="e">
        <f>IF(#REF!=8,33,0)</f>
        <v>#REF!</v>
      </c>
      <c r="DL18" s="24" t="e">
        <f>IF(#REF!=9,32,0)</f>
        <v>#REF!</v>
      </c>
      <c r="DM18" s="24" t="e">
        <f>IF(#REF!=10,31,0)</f>
        <v>#REF!</v>
      </c>
      <c r="DN18" s="24" t="e">
        <f>IF(#REF!=11,30,0)</f>
        <v>#REF!</v>
      </c>
      <c r="DO18" s="24" t="e">
        <f>IF(#REF!=12,29,0)</f>
        <v>#REF!</v>
      </c>
      <c r="DP18" s="24" t="e">
        <f>IF(#REF!=13,28,0)</f>
        <v>#REF!</v>
      </c>
      <c r="DQ18" s="24" t="e">
        <f>IF(#REF!=14,27,0)</f>
        <v>#REF!</v>
      </c>
      <c r="DR18" s="24" t="e">
        <f>IF(#REF!=15,26,0)</f>
        <v>#REF!</v>
      </c>
      <c r="DS18" s="24" t="e">
        <f>IF(#REF!=16,25,0)</f>
        <v>#REF!</v>
      </c>
      <c r="DT18" s="24" t="e">
        <f>IF(#REF!=17,24,0)</f>
        <v>#REF!</v>
      </c>
      <c r="DU18" s="24" t="e">
        <f>IF(#REF!=18,23,0)</f>
        <v>#REF!</v>
      </c>
      <c r="DV18" s="24" t="e">
        <f>IF(#REF!=19,22,0)</f>
        <v>#REF!</v>
      </c>
      <c r="DW18" s="24" t="e">
        <f>IF(#REF!=20,21,0)</f>
        <v>#REF!</v>
      </c>
      <c r="DX18" s="24" t="e">
        <f>IF(#REF!=21,20,0)</f>
        <v>#REF!</v>
      </c>
      <c r="DY18" s="24" t="e">
        <f>IF(#REF!=22,19,0)</f>
        <v>#REF!</v>
      </c>
      <c r="DZ18" s="24" t="e">
        <f>IF(#REF!=23,18,0)</f>
        <v>#REF!</v>
      </c>
      <c r="EA18" s="24" t="e">
        <f>IF(#REF!=24,17,0)</f>
        <v>#REF!</v>
      </c>
      <c r="EB18" s="24" t="e">
        <f>IF(#REF!=25,16,0)</f>
        <v>#REF!</v>
      </c>
      <c r="EC18" s="24" t="e">
        <f>IF(#REF!=26,15,0)</f>
        <v>#REF!</v>
      </c>
      <c r="ED18" s="24" t="e">
        <f>IF(#REF!=27,14,0)</f>
        <v>#REF!</v>
      </c>
      <c r="EE18" s="24" t="e">
        <f>IF(#REF!=28,13,0)</f>
        <v>#REF!</v>
      </c>
      <c r="EF18" s="24" t="e">
        <f>IF(#REF!=29,12,0)</f>
        <v>#REF!</v>
      </c>
      <c r="EG18" s="24" t="e">
        <f>IF(#REF!=30,11,0)</f>
        <v>#REF!</v>
      </c>
      <c r="EH18" s="24" t="e">
        <f>IF(#REF!=31,10,0)</f>
        <v>#REF!</v>
      </c>
      <c r="EI18" s="24" t="e">
        <f>IF(#REF!=32,9,0)</f>
        <v>#REF!</v>
      </c>
      <c r="EJ18" s="24" t="e">
        <f>IF(#REF!=33,8,0)</f>
        <v>#REF!</v>
      </c>
      <c r="EK18" s="24" t="e">
        <f>IF(#REF!=34,7,0)</f>
        <v>#REF!</v>
      </c>
      <c r="EL18" s="24" t="e">
        <f>IF(#REF!=35,6,0)</f>
        <v>#REF!</v>
      </c>
      <c r="EM18" s="24" t="e">
        <f>IF(#REF!=36,5,0)</f>
        <v>#REF!</v>
      </c>
      <c r="EN18" s="24" t="e">
        <f>IF(#REF!=37,4,0)</f>
        <v>#REF!</v>
      </c>
      <c r="EO18" s="24" t="e">
        <f>IF(#REF!=38,3,0)</f>
        <v>#REF!</v>
      </c>
      <c r="EP18" s="24" t="e">
        <f>IF(#REF!=39,2,0)</f>
        <v>#REF!</v>
      </c>
      <c r="EQ18" s="24" t="e">
        <f>IF(#REF!=40,1,0)</f>
        <v>#REF!</v>
      </c>
      <c r="ER18" s="24" t="e">
        <f>IF(#REF!&gt;20,0,0)</f>
        <v>#REF!</v>
      </c>
      <c r="ES18" s="24" t="e">
        <f>IF(#REF!="сх",0,0)</f>
        <v>#REF!</v>
      </c>
      <c r="ET18" s="24" t="e">
        <f>SUM(DD18:ES18)</f>
        <v>#REF!</v>
      </c>
      <c r="EU18" s="24"/>
      <c r="EV18" s="24" t="e">
        <f>IF(#REF!="сх","ноль",IF(#REF!&gt;0,#REF!,"Ноль"))</f>
        <v>#REF!</v>
      </c>
      <c r="EW18" s="24" t="e">
        <f>IF(#REF!="сх","ноль",IF(#REF!&gt;0,#REF!,"Ноль"))</f>
        <v>#REF!</v>
      </c>
      <c r="EX18" s="24"/>
      <c r="EY18" s="24" t="e">
        <f>MIN(EV18,EW18)</f>
        <v>#REF!</v>
      </c>
      <c r="EZ18" s="24" t="e">
        <f>IF(O18=#REF!,IF(#REF!&lt;#REF!,#REF!,FD18),#REF!)</f>
        <v>#REF!</v>
      </c>
      <c r="FA18" s="24" t="e">
        <f>IF(O18=#REF!,IF(#REF!&lt;#REF!,0,1))</f>
        <v>#REF!</v>
      </c>
      <c r="FB18" s="24" t="e">
        <f>IF(AND(EY18&gt;=21,EY18&lt;&gt;0),EY18,IF(O18&lt;#REF!,"СТОП",EZ18+FA18))</f>
        <v>#REF!</v>
      </c>
      <c r="FC18" s="24"/>
      <c r="FD18" s="24">
        <v>15</v>
      </c>
      <c r="FE18" s="24">
        <v>16</v>
      </c>
      <c r="FF18" s="24"/>
      <c r="FG18" s="26" t="e">
        <f>IF(#REF!=1,25,0)</f>
        <v>#REF!</v>
      </c>
      <c r="FH18" s="26" t="e">
        <f>IF(#REF!=2,22,0)</f>
        <v>#REF!</v>
      </c>
      <c r="FI18" s="26" t="e">
        <f>IF(#REF!=3,20,0)</f>
        <v>#REF!</v>
      </c>
      <c r="FJ18" s="26" t="e">
        <f>IF(#REF!=4,18,0)</f>
        <v>#REF!</v>
      </c>
      <c r="FK18" s="26" t="e">
        <f>IF(#REF!=5,16,0)</f>
        <v>#REF!</v>
      </c>
      <c r="FL18" s="26" t="e">
        <f>IF(#REF!=6,15,0)</f>
        <v>#REF!</v>
      </c>
      <c r="FM18" s="26" t="e">
        <f>IF(#REF!=7,14,0)</f>
        <v>#REF!</v>
      </c>
      <c r="FN18" s="26" t="e">
        <f>IF(#REF!=8,13,0)</f>
        <v>#REF!</v>
      </c>
      <c r="FO18" s="26" t="e">
        <f>IF(#REF!=9,12,0)</f>
        <v>#REF!</v>
      </c>
      <c r="FP18" s="26" t="e">
        <f>IF(#REF!=10,11,0)</f>
        <v>#REF!</v>
      </c>
      <c r="FQ18" s="26" t="e">
        <f>IF(#REF!=11,10,0)</f>
        <v>#REF!</v>
      </c>
      <c r="FR18" s="26" t="e">
        <f>IF(#REF!=12,9,0)</f>
        <v>#REF!</v>
      </c>
      <c r="FS18" s="26" t="e">
        <f>IF(#REF!=13,8,0)</f>
        <v>#REF!</v>
      </c>
      <c r="FT18" s="26" t="e">
        <f>IF(#REF!=14,7,0)</f>
        <v>#REF!</v>
      </c>
      <c r="FU18" s="26" t="e">
        <f>IF(#REF!=15,6,0)</f>
        <v>#REF!</v>
      </c>
      <c r="FV18" s="26" t="e">
        <f>IF(#REF!=16,5,0)</f>
        <v>#REF!</v>
      </c>
      <c r="FW18" s="26" t="e">
        <f>IF(#REF!=17,4,0)</f>
        <v>#REF!</v>
      </c>
      <c r="FX18" s="26" t="e">
        <f>IF(#REF!=18,3,0)</f>
        <v>#REF!</v>
      </c>
      <c r="FY18" s="26" t="e">
        <f>IF(#REF!=19,2,0)</f>
        <v>#REF!</v>
      </c>
      <c r="FZ18" s="26" t="e">
        <f>IF(#REF!=20,1,0)</f>
        <v>#REF!</v>
      </c>
      <c r="GA18" s="26" t="e">
        <f>IF(#REF!&gt;20,0,0)</f>
        <v>#REF!</v>
      </c>
      <c r="GB18" s="26" t="e">
        <f>IF(#REF!="сх",0,0)</f>
        <v>#REF!</v>
      </c>
      <c r="GC18" s="26" t="e">
        <f>SUM(FG18:GB18)</f>
        <v>#REF!</v>
      </c>
      <c r="GD18" s="26" t="e">
        <f>IF(#REF!=1,25,0)</f>
        <v>#REF!</v>
      </c>
      <c r="GE18" s="26" t="e">
        <f>IF(#REF!=2,22,0)</f>
        <v>#REF!</v>
      </c>
      <c r="GF18" s="26" t="e">
        <f>IF(#REF!=3,20,0)</f>
        <v>#REF!</v>
      </c>
      <c r="GG18" s="26" t="e">
        <f>IF(#REF!=4,18,0)</f>
        <v>#REF!</v>
      </c>
      <c r="GH18" s="26" t="e">
        <f>IF(#REF!=5,16,0)</f>
        <v>#REF!</v>
      </c>
      <c r="GI18" s="26" t="e">
        <f>IF(#REF!=6,15,0)</f>
        <v>#REF!</v>
      </c>
      <c r="GJ18" s="26" t="e">
        <f>IF(#REF!=7,14,0)</f>
        <v>#REF!</v>
      </c>
      <c r="GK18" s="26" t="e">
        <f>IF(#REF!=8,13,0)</f>
        <v>#REF!</v>
      </c>
      <c r="GL18" s="26" t="e">
        <f>IF(#REF!=9,12,0)</f>
        <v>#REF!</v>
      </c>
      <c r="GM18" s="26" t="e">
        <f>IF(#REF!=10,11,0)</f>
        <v>#REF!</v>
      </c>
      <c r="GN18" s="26" t="e">
        <f>IF(#REF!=11,10,0)</f>
        <v>#REF!</v>
      </c>
      <c r="GO18" s="26" t="e">
        <f>IF(#REF!=12,9,0)</f>
        <v>#REF!</v>
      </c>
      <c r="GP18" s="26" t="e">
        <f>IF(#REF!=13,8,0)</f>
        <v>#REF!</v>
      </c>
      <c r="GQ18" s="26" t="e">
        <f>IF(#REF!=14,7,0)</f>
        <v>#REF!</v>
      </c>
      <c r="GR18" s="26" t="e">
        <f>IF(#REF!=15,6,0)</f>
        <v>#REF!</v>
      </c>
      <c r="GS18" s="26" t="e">
        <f>IF(#REF!=16,5,0)</f>
        <v>#REF!</v>
      </c>
      <c r="GT18" s="26" t="e">
        <f>IF(#REF!=17,4,0)</f>
        <v>#REF!</v>
      </c>
      <c r="GU18" s="26" t="e">
        <f>IF(#REF!=18,3,0)</f>
        <v>#REF!</v>
      </c>
      <c r="GV18" s="26" t="e">
        <f>IF(#REF!=19,2,0)</f>
        <v>#REF!</v>
      </c>
      <c r="GW18" s="26" t="e">
        <f>IF(#REF!=20,1,0)</f>
        <v>#REF!</v>
      </c>
      <c r="GX18" s="26" t="e">
        <f>IF(#REF!&gt;20,0,0)</f>
        <v>#REF!</v>
      </c>
      <c r="GY18" s="26" t="e">
        <f>IF(#REF!="сх",0,0)</f>
        <v>#REF!</v>
      </c>
      <c r="GZ18" s="26" t="e">
        <f>SUM(GD18:GY18)</f>
        <v>#REF!</v>
      </c>
      <c r="HA18" s="26" t="e">
        <f>IF(#REF!=1,100,0)</f>
        <v>#REF!</v>
      </c>
      <c r="HB18" s="26" t="e">
        <f>IF(#REF!=2,98,0)</f>
        <v>#REF!</v>
      </c>
      <c r="HC18" s="26" t="e">
        <f>IF(#REF!=3,95,0)</f>
        <v>#REF!</v>
      </c>
      <c r="HD18" s="26" t="e">
        <f>IF(#REF!=4,93,0)</f>
        <v>#REF!</v>
      </c>
      <c r="HE18" s="26" t="e">
        <f>IF(#REF!=5,90,0)</f>
        <v>#REF!</v>
      </c>
      <c r="HF18" s="26" t="e">
        <f>IF(#REF!=6,88,0)</f>
        <v>#REF!</v>
      </c>
      <c r="HG18" s="26" t="e">
        <f>IF(#REF!=7,85,0)</f>
        <v>#REF!</v>
      </c>
      <c r="HH18" s="26" t="e">
        <f>IF(#REF!=8,83,0)</f>
        <v>#REF!</v>
      </c>
      <c r="HI18" s="26" t="e">
        <f>IF(#REF!=9,80,0)</f>
        <v>#REF!</v>
      </c>
      <c r="HJ18" s="26" t="e">
        <f>IF(#REF!=10,78,0)</f>
        <v>#REF!</v>
      </c>
      <c r="HK18" s="26" t="e">
        <f>IF(#REF!=11,75,0)</f>
        <v>#REF!</v>
      </c>
      <c r="HL18" s="26" t="e">
        <f>IF(#REF!=12,73,0)</f>
        <v>#REF!</v>
      </c>
      <c r="HM18" s="26" t="e">
        <f>IF(#REF!=13,70,0)</f>
        <v>#REF!</v>
      </c>
      <c r="HN18" s="26" t="e">
        <f>IF(#REF!=14,68,0)</f>
        <v>#REF!</v>
      </c>
      <c r="HO18" s="26" t="e">
        <f>IF(#REF!=15,65,0)</f>
        <v>#REF!</v>
      </c>
      <c r="HP18" s="26" t="e">
        <f>IF(#REF!=16,63,0)</f>
        <v>#REF!</v>
      </c>
      <c r="HQ18" s="26" t="e">
        <f>IF(#REF!=17,60,0)</f>
        <v>#REF!</v>
      </c>
      <c r="HR18" s="26" t="e">
        <f>IF(#REF!=18,58,0)</f>
        <v>#REF!</v>
      </c>
      <c r="HS18" s="26" t="e">
        <f>IF(#REF!=19,55,0)</f>
        <v>#REF!</v>
      </c>
      <c r="HT18" s="26" t="e">
        <f>IF(#REF!=20,53,0)</f>
        <v>#REF!</v>
      </c>
      <c r="HU18" s="26" t="e">
        <f>IF(#REF!&gt;20,0,0)</f>
        <v>#REF!</v>
      </c>
      <c r="HV18" s="26" t="e">
        <f>IF(#REF!="сх",0,0)</f>
        <v>#REF!</v>
      </c>
      <c r="HW18" s="26" t="e">
        <f>SUM(HA18:HV18)</f>
        <v>#REF!</v>
      </c>
      <c r="HX18" s="26" t="e">
        <f>IF(#REF!=1,100,0)</f>
        <v>#REF!</v>
      </c>
      <c r="HY18" s="26" t="e">
        <f>IF(#REF!=2,98,0)</f>
        <v>#REF!</v>
      </c>
      <c r="HZ18" s="26" t="e">
        <f>IF(#REF!=3,95,0)</f>
        <v>#REF!</v>
      </c>
      <c r="IA18" s="26" t="e">
        <f>IF(#REF!=4,93,0)</f>
        <v>#REF!</v>
      </c>
      <c r="IB18" s="26" t="e">
        <f>IF(#REF!=5,90,0)</f>
        <v>#REF!</v>
      </c>
      <c r="IC18" s="26" t="e">
        <f>IF(#REF!=6,88,0)</f>
        <v>#REF!</v>
      </c>
      <c r="ID18" s="26" t="e">
        <f>IF(#REF!=7,85,0)</f>
        <v>#REF!</v>
      </c>
      <c r="IE18" s="26" t="e">
        <f>IF(#REF!=8,83,0)</f>
        <v>#REF!</v>
      </c>
      <c r="IF18" s="26" t="e">
        <f>IF(#REF!=9,80,0)</f>
        <v>#REF!</v>
      </c>
      <c r="IG18" s="26" t="e">
        <f>IF(#REF!=10,78,0)</f>
        <v>#REF!</v>
      </c>
      <c r="IH18" s="26" t="e">
        <f>IF(#REF!=11,75,0)</f>
        <v>#REF!</v>
      </c>
      <c r="II18" s="26" t="e">
        <f>IF(#REF!=12,73,0)</f>
        <v>#REF!</v>
      </c>
      <c r="IJ18" s="26" t="e">
        <f>IF(#REF!=13,70,0)</f>
        <v>#REF!</v>
      </c>
      <c r="IK18" s="26" t="e">
        <f>IF(#REF!=14,68,0)</f>
        <v>#REF!</v>
      </c>
      <c r="IL18" s="26" t="e">
        <f>IF(#REF!=15,65,0)</f>
        <v>#REF!</v>
      </c>
      <c r="IM18" s="26" t="e">
        <f>IF(#REF!=16,63,0)</f>
        <v>#REF!</v>
      </c>
      <c r="IN18" s="26" t="e">
        <f>IF(#REF!=17,60,0)</f>
        <v>#REF!</v>
      </c>
      <c r="IO18" s="26" t="e">
        <f>IF(#REF!=18,58,0)</f>
        <v>#REF!</v>
      </c>
      <c r="IP18" s="26" t="e">
        <f>IF(#REF!=19,55,0)</f>
        <v>#REF!</v>
      </c>
      <c r="IQ18" s="26" t="e">
        <f>IF(#REF!=20,53,0)</f>
        <v>#REF!</v>
      </c>
      <c r="IR18" s="26" t="e">
        <f>IF(#REF!&gt;20,0,0)</f>
        <v>#REF!</v>
      </c>
      <c r="IS18" s="26" t="e">
        <f>IF(#REF!="сх",0,0)</f>
        <v>#REF!</v>
      </c>
      <c r="IT18" s="26" t="e">
        <f>SUM(HX18:IS18)</f>
        <v>#REF!</v>
      </c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</row>
    <row r="19" spans="1:268" s="3" customFormat="1" ht="96" x14ac:dyDescent="0.2">
      <c r="A19" s="58">
        <v>10</v>
      </c>
      <c r="B19" s="61">
        <v>39</v>
      </c>
      <c r="C19" s="108">
        <v>7</v>
      </c>
      <c r="D19" s="109" t="s">
        <v>55</v>
      </c>
      <c r="E19" s="113" t="s">
        <v>24</v>
      </c>
      <c r="F19" s="117" t="s">
        <v>31</v>
      </c>
      <c r="G19" s="119" t="s">
        <v>49</v>
      </c>
      <c r="H19" s="113" t="s">
        <v>30</v>
      </c>
      <c r="I19" s="70">
        <v>10</v>
      </c>
      <c r="J19" s="71">
        <v>11</v>
      </c>
      <c r="K19" s="72">
        <v>9</v>
      </c>
      <c r="L19" s="71">
        <v>12</v>
      </c>
      <c r="M19" s="72">
        <v>8</v>
      </c>
      <c r="N19" s="71">
        <v>13</v>
      </c>
      <c r="O19" s="138">
        <f t="shared" si="0"/>
        <v>36</v>
      </c>
      <c r="P19" s="23" t="e">
        <f>#REF!+#REF!</f>
        <v>#REF!</v>
      </c>
      <c r="Q19" s="24"/>
      <c r="R19" s="25"/>
      <c r="S19" s="24" t="e">
        <f>IF(#REF!=1,25,0)</f>
        <v>#REF!</v>
      </c>
      <c r="T19" s="24" t="e">
        <f>IF(#REF!=2,22,0)</f>
        <v>#REF!</v>
      </c>
      <c r="U19" s="24" t="e">
        <f>IF(#REF!=3,20,0)</f>
        <v>#REF!</v>
      </c>
      <c r="V19" s="24" t="e">
        <f>IF(#REF!=4,18,0)</f>
        <v>#REF!</v>
      </c>
      <c r="W19" s="24" t="e">
        <f>IF(#REF!=5,16,0)</f>
        <v>#REF!</v>
      </c>
      <c r="X19" s="24" t="e">
        <f>IF(#REF!=6,15,0)</f>
        <v>#REF!</v>
      </c>
      <c r="Y19" s="24" t="e">
        <f>IF(#REF!=7,14,0)</f>
        <v>#REF!</v>
      </c>
      <c r="Z19" s="24" t="e">
        <f>IF(#REF!=8,13,0)</f>
        <v>#REF!</v>
      </c>
      <c r="AA19" s="24" t="e">
        <f>IF(#REF!=9,12,0)</f>
        <v>#REF!</v>
      </c>
      <c r="AB19" s="24" t="e">
        <f>IF(#REF!=10,11,0)</f>
        <v>#REF!</v>
      </c>
      <c r="AC19" s="24" t="e">
        <f>IF(#REF!=11,10,0)</f>
        <v>#REF!</v>
      </c>
      <c r="AD19" s="24" t="e">
        <f>IF(#REF!=12,9,0)</f>
        <v>#REF!</v>
      </c>
      <c r="AE19" s="24" t="e">
        <f>IF(#REF!=13,8,0)</f>
        <v>#REF!</v>
      </c>
      <c r="AF19" s="24" t="e">
        <f>IF(#REF!=14,7,0)</f>
        <v>#REF!</v>
      </c>
      <c r="AG19" s="24" t="e">
        <f>IF(#REF!=15,6,0)</f>
        <v>#REF!</v>
      </c>
      <c r="AH19" s="24" t="e">
        <f>IF(#REF!=16,5,0)</f>
        <v>#REF!</v>
      </c>
      <c r="AI19" s="24" t="e">
        <f>IF(#REF!=17,4,0)</f>
        <v>#REF!</v>
      </c>
      <c r="AJ19" s="24" t="e">
        <f>IF(#REF!=18,3,0)</f>
        <v>#REF!</v>
      </c>
      <c r="AK19" s="24" t="e">
        <f>IF(#REF!=19,2,0)</f>
        <v>#REF!</v>
      </c>
      <c r="AL19" s="24" t="e">
        <f>IF(#REF!=20,1,0)</f>
        <v>#REF!</v>
      </c>
      <c r="AM19" s="24" t="e">
        <f>IF(#REF!&gt;20,0,0)</f>
        <v>#REF!</v>
      </c>
      <c r="AN19" s="24" t="e">
        <f>IF(#REF!="сх",0,0)</f>
        <v>#REF!</v>
      </c>
      <c r="AO19" s="24" t="e">
        <f>SUM(S19:AM19)</f>
        <v>#REF!</v>
      </c>
      <c r="AP19" s="24" t="e">
        <f>IF(#REF!=1,25,0)</f>
        <v>#REF!</v>
      </c>
      <c r="AQ19" s="24" t="e">
        <f>IF(#REF!=2,22,0)</f>
        <v>#REF!</v>
      </c>
      <c r="AR19" s="24" t="e">
        <f>IF(#REF!=3,20,0)</f>
        <v>#REF!</v>
      </c>
      <c r="AS19" s="24" t="e">
        <f>IF(#REF!=4,18,0)</f>
        <v>#REF!</v>
      </c>
      <c r="AT19" s="24" t="e">
        <f>IF(#REF!=5,16,0)</f>
        <v>#REF!</v>
      </c>
      <c r="AU19" s="24" t="e">
        <f>IF(#REF!=6,15,0)</f>
        <v>#REF!</v>
      </c>
      <c r="AV19" s="24" t="e">
        <f>IF(#REF!=7,14,0)</f>
        <v>#REF!</v>
      </c>
      <c r="AW19" s="24" t="e">
        <f>IF(#REF!=8,13,0)</f>
        <v>#REF!</v>
      </c>
      <c r="AX19" s="24" t="e">
        <f>IF(#REF!=9,12,0)</f>
        <v>#REF!</v>
      </c>
      <c r="AY19" s="24" t="e">
        <f>IF(#REF!=10,11,0)</f>
        <v>#REF!</v>
      </c>
      <c r="AZ19" s="24" t="e">
        <f>IF(#REF!=11,10,0)</f>
        <v>#REF!</v>
      </c>
      <c r="BA19" s="24" t="e">
        <f>IF(#REF!=12,9,0)</f>
        <v>#REF!</v>
      </c>
      <c r="BB19" s="24" t="e">
        <f>IF(#REF!=13,8,0)</f>
        <v>#REF!</v>
      </c>
      <c r="BC19" s="24" t="e">
        <f>IF(#REF!=14,7,0)</f>
        <v>#REF!</v>
      </c>
      <c r="BD19" s="24" t="e">
        <f>IF(#REF!=15,6,0)</f>
        <v>#REF!</v>
      </c>
      <c r="BE19" s="24" t="e">
        <f>IF(#REF!=16,5,0)</f>
        <v>#REF!</v>
      </c>
      <c r="BF19" s="24" t="e">
        <f>IF(#REF!=17,4,0)</f>
        <v>#REF!</v>
      </c>
      <c r="BG19" s="24" t="e">
        <f>IF(#REF!=18,3,0)</f>
        <v>#REF!</v>
      </c>
      <c r="BH19" s="24" t="e">
        <f>IF(#REF!=19,2,0)</f>
        <v>#REF!</v>
      </c>
      <c r="BI19" s="24" t="e">
        <f>IF(#REF!=20,1,0)</f>
        <v>#REF!</v>
      </c>
      <c r="BJ19" s="24" t="e">
        <f>IF(#REF!&gt;20,0,0)</f>
        <v>#REF!</v>
      </c>
      <c r="BK19" s="24" t="e">
        <f>IF(#REF!="сх",0,0)</f>
        <v>#REF!</v>
      </c>
      <c r="BL19" s="24" t="e">
        <f>SUM(AP19:BJ19)</f>
        <v>#REF!</v>
      </c>
      <c r="BM19" s="24" t="e">
        <f>IF(#REF!=1,45,0)</f>
        <v>#REF!</v>
      </c>
      <c r="BN19" s="24" t="e">
        <f>IF(#REF!=2,42,0)</f>
        <v>#REF!</v>
      </c>
      <c r="BO19" s="24" t="e">
        <f>IF(#REF!=3,40,0)</f>
        <v>#REF!</v>
      </c>
      <c r="BP19" s="24" t="e">
        <f>IF(#REF!=4,38,0)</f>
        <v>#REF!</v>
      </c>
      <c r="BQ19" s="24" t="e">
        <f>IF(#REF!=5,36,0)</f>
        <v>#REF!</v>
      </c>
      <c r="BR19" s="24" t="e">
        <f>IF(#REF!=6,35,0)</f>
        <v>#REF!</v>
      </c>
      <c r="BS19" s="24" t="e">
        <f>IF(#REF!=7,34,0)</f>
        <v>#REF!</v>
      </c>
      <c r="BT19" s="24" t="e">
        <f>IF(#REF!=8,33,0)</f>
        <v>#REF!</v>
      </c>
      <c r="BU19" s="24" t="e">
        <f>IF(#REF!=9,32,0)</f>
        <v>#REF!</v>
      </c>
      <c r="BV19" s="24" t="e">
        <f>IF(#REF!=10,31,0)</f>
        <v>#REF!</v>
      </c>
      <c r="BW19" s="24" t="e">
        <f>IF(#REF!=11,30,0)</f>
        <v>#REF!</v>
      </c>
      <c r="BX19" s="24" t="e">
        <f>IF(#REF!=12,29,0)</f>
        <v>#REF!</v>
      </c>
      <c r="BY19" s="24" t="e">
        <f>IF(#REF!=13,28,0)</f>
        <v>#REF!</v>
      </c>
      <c r="BZ19" s="24" t="e">
        <f>IF(#REF!=14,27,0)</f>
        <v>#REF!</v>
      </c>
      <c r="CA19" s="24" t="e">
        <f>IF(#REF!=15,26,0)</f>
        <v>#REF!</v>
      </c>
      <c r="CB19" s="24" t="e">
        <f>IF(#REF!=16,25,0)</f>
        <v>#REF!</v>
      </c>
      <c r="CC19" s="24" t="e">
        <f>IF(#REF!=17,24,0)</f>
        <v>#REF!</v>
      </c>
      <c r="CD19" s="24" t="e">
        <f>IF(#REF!=18,23,0)</f>
        <v>#REF!</v>
      </c>
      <c r="CE19" s="24" t="e">
        <f>IF(#REF!=19,22,0)</f>
        <v>#REF!</v>
      </c>
      <c r="CF19" s="24" t="e">
        <f>IF(#REF!=20,21,0)</f>
        <v>#REF!</v>
      </c>
      <c r="CG19" s="24" t="e">
        <f>IF(#REF!=21,20,0)</f>
        <v>#REF!</v>
      </c>
      <c r="CH19" s="24" t="e">
        <f>IF(#REF!=22,19,0)</f>
        <v>#REF!</v>
      </c>
      <c r="CI19" s="24" t="e">
        <f>IF(#REF!=23,18,0)</f>
        <v>#REF!</v>
      </c>
      <c r="CJ19" s="24" t="e">
        <f>IF(#REF!=24,17,0)</f>
        <v>#REF!</v>
      </c>
      <c r="CK19" s="24" t="e">
        <f>IF(#REF!=25,16,0)</f>
        <v>#REF!</v>
      </c>
      <c r="CL19" s="24" t="e">
        <f>IF(#REF!=26,15,0)</f>
        <v>#REF!</v>
      </c>
      <c r="CM19" s="24" t="e">
        <f>IF(#REF!=27,14,0)</f>
        <v>#REF!</v>
      </c>
      <c r="CN19" s="24" t="e">
        <f>IF(#REF!=28,13,0)</f>
        <v>#REF!</v>
      </c>
      <c r="CO19" s="24" t="e">
        <f>IF(#REF!=29,12,0)</f>
        <v>#REF!</v>
      </c>
      <c r="CP19" s="24" t="e">
        <f>IF(#REF!=30,11,0)</f>
        <v>#REF!</v>
      </c>
      <c r="CQ19" s="24" t="e">
        <f>IF(#REF!=31,10,0)</f>
        <v>#REF!</v>
      </c>
      <c r="CR19" s="24" t="e">
        <f>IF(#REF!=32,9,0)</f>
        <v>#REF!</v>
      </c>
      <c r="CS19" s="24" t="e">
        <f>IF(#REF!=33,8,0)</f>
        <v>#REF!</v>
      </c>
      <c r="CT19" s="24" t="e">
        <f>IF(#REF!=34,7,0)</f>
        <v>#REF!</v>
      </c>
      <c r="CU19" s="24" t="e">
        <f>IF(#REF!=35,6,0)</f>
        <v>#REF!</v>
      </c>
      <c r="CV19" s="24" t="e">
        <f>IF(#REF!=36,5,0)</f>
        <v>#REF!</v>
      </c>
      <c r="CW19" s="24" t="e">
        <f>IF(#REF!=37,4,0)</f>
        <v>#REF!</v>
      </c>
      <c r="CX19" s="24" t="e">
        <f>IF(#REF!=38,3,0)</f>
        <v>#REF!</v>
      </c>
      <c r="CY19" s="24" t="e">
        <f>IF(#REF!=39,2,0)</f>
        <v>#REF!</v>
      </c>
      <c r="CZ19" s="24" t="e">
        <f>IF(#REF!=40,1,0)</f>
        <v>#REF!</v>
      </c>
      <c r="DA19" s="24" t="e">
        <f>IF(#REF!&gt;20,0,0)</f>
        <v>#REF!</v>
      </c>
      <c r="DB19" s="24" t="e">
        <f>IF(#REF!="сх",0,0)</f>
        <v>#REF!</v>
      </c>
      <c r="DC19" s="24" t="e">
        <f>SUM(BM19:DB19)</f>
        <v>#REF!</v>
      </c>
      <c r="DD19" s="24" t="e">
        <f>IF(#REF!=1,45,0)</f>
        <v>#REF!</v>
      </c>
      <c r="DE19" s="24" t="e">
        <f>IF(#REF!=2,42,0)</f>
        <v>#REF!</v>
      </c>
      <c r="DF19" s="24" t="e">
        <f>IF(#REF!=3,40,0)</f>
        <v>#REF!</v>
      </c>
      <c r="DG19" s="24" t="e">
        <f>IF(#REF!=4,38,0)</f>
        <v>#REF!</v>
      </c>
      <c r="DH19" s="24" t="e">
        <f>IF(#REF!=5,36,0)</f>
        <v>#REF!</v>
      </c>
      <c r="DI19" s="24" t="e">
        <f>IF(#REF!=6,35,0)</f>
        <v>#REF!</v>
      </c>
      <c r="DJ19" s="24" t="e">
        <f>IF(#REF!=7,34,0)</f>
        <v>#REF!</v>
      </c>
      <c r="DK19" s="24" t="e">
        <f>IF(#REF!=8,33,0)</f>
        <v>#REF!</v>
      </c>
      <c r="DL19" s="24" t="e">
        <f>IF(#REF!=9,32,0)</f>
        <v>#REF!</v>
      </c>
      <c r="DM19" s="24" t="e">
        <f>IF(#REF!=10,31,0)</f>
        <v>#REF!</v>
      </c>
      <c r="DN19" s="24" t="e">
        <f>IF(#REF!=11,30,0)</f>
        <v>#REF!</v>
      </c>
      <c r="DO19" s="24" t="e">
        <f>IF(#REF!=12,29,0)</f>
        <v>#REF!</v>
      </c>
      <c r="DP19" s="24" t="e">
        <f>IF(#REF!=13,28,0)</f>
        <v>#REF!</v>
      </c>
      <c r="DQ19" s="24" t="e">
        <f>IF(#REF!=14,27,0)</f>
        <v>#REF!</v>
      </c>
      <c r="DR19" s="24" t="e">
        <f>IF(#REF!=15,26,0)</f>
        <v>#REF!</v>
      </c>
      <c r="DS19" s="24" t="e">
        <f>IF(#REF!=16,25,0)</f>
        <v>#REF!</v>
      </c>
      <c r="DT19" s="24" t="e">
        <f>IF(#REF!=17,24,0)</f>
        <v>#REF!</v>
      </c>
      <c r="DU19" s="24" t="e">
        <f>IF(#REF!=18,23,0)</f>
        <v>#REF!</v>
      </c>
      <c r="DV19" s="24" t="e">
        <f>IF(#REF!=19,22,0)</f>
        <v>#REF!</v>
      </c>
      <c r="DW19" s="24" t="e">
        <f>IF(#REF!=20,21,0)</f>
        <v>#REF!</v>
      </c>
      <c r="DX19" s="24" t="e">
        <f>IF(#REF!=21,20,0)</f>
        <v>#REF!</v>
      </c>
      <c r="DY19" s="24" t="e">
        <f>IF(#REF!=22,19,0)</f>
        <v>#REF!</v>
      </c>
      <c r="DZ19" s="24" t="e">
        <f>IF(#REF!=23,18,0)</f>
        <v>#REF!</v>
      </c>
      <c r="EA19" s="24" t="e">
        <f>IF(#REF!=24,17,0)</f>
        <v>#REF!</v>
      </c>
      <c r="EB19" s="24" t="e">
        <f>IF(#REF!=25,16,0)</f>
        <v>#REF!</v>
      </c>
      <c r="EC19" s="24" t="e">
        <f>IF(#REF!=26,15,0)</f>
        <v>#REF!</v>
      </c>
      <c r="ED19" s="24" t="e">
        <f>IF(#REF!=27,14,0)</f>
        <v>#REF!</v>
      </c>
      <c r="EE19" s="24" t="e">
        <f>IF(#REF!=28,13,0)</f>
        <v>#REF!</v>
      </c>
      <c r="EF19" s="24" t="e">
        <f>IF(#REF!=29,12,0)</f>
        <v>#REF!</v>
      </c>
      <c r="EG19" s="24" t="e">
        <f>IF(#REF!=30,11,0)</f>
        <v>#REF!</v>
      </c>
      <c r="EH19" s="24" t="e">
        <f>IF(#REF!=31,10,0)</f>
        <v>#REF!</v>
      </c>
      <c r="EI19" s="24" t="e">
        <f>IF(#REF!=32,9,0)</f>
        <v>#REF!</v>
      </c>
      <c r="EJ19" s="24" t="e">
        <f>IF(#REF!=33,8,0)</f>
        <v>#REF!</v>
      </c>
      <c r="EK19" s="24" t="e">
        <f>IF(#REF!=34,7,0)</f>
        <v>#REF!</v>
      </c>
      <c r="EL19" s="24" t="e">
        <f>IF(#REF!=35,6,0)</f>
        <v>#REF!</v>
      </c>
      <c r="EM19" s="24" t="e">
        <f>IF(#REF!=36,5,0)</f>
        <v>#REF!</v>
      </c>
      <c r="EN19" s="24" t="e">
        <f>IF(#REF!=37,4,0)</f>
        <v>#REF!</v>
      </c>
      <c r="EO19" s="24" t="e">
        <f>IF(#REF!=38,3,0)</f>
        <v>#REF!</v>
      </c>
      <c r="EP19" s="24" t="e">
        <f>IF(#REF!=39,2,0)</f>
        <v>#REF!</v>
      </c>
      <c r="EQ19" s="24" t="e">
        <f>IF(#REF!=40,1,0)</f>
        <v>#REF!</v>
      </c>
      <c r="ER19" s="24" t="e">
        <f>IF(#REF!&gt;20,0,0)</f>
        <v>#REF!</v>
      </c>
      <c r="ES19" s="24" t="e">
        <f>IF(#REF!="сх",0,0)</f>
        <v>#REF!</v>
      </c>
      <c r="ET19" s="24" t="e">
        <f>SUM(DD19:ES19)</f>
        <v>#REF!</v>
      </c>
      <c r="EU19" s="24"/>
      <c r="EV19" s="24" t="e">
        <f>IF(#REF!="сх","ноль",IF(#REF!&gt;0,#REF!,"Ноль"))</f>
        <v>#REF!</v>
      </c>
      <c r="EW19" s="24" t="e">
        <f>IF(#REF!="сх","ноль",IF(#REF!&gt;0,#REF!,"Ноль"))</f>
        <v>#REF!</v>
      </c>
      <c r="EX19" s="24"/>
      <c r="EY19" s="24" t="e">
        <f>MIN(EV19,EW19)</f>
        <v>#REF!</v>
      </c>
      <c r="EZ19" s="24" t="e">
        <f>IF(O19=#REF!,IF(#REF!&lt;#REF!,#REF!,FD19),#REF!)</f>
        <v>#REF!</v>
      </c>
      <c r="FA19" s="24" t="e">
        <f>IF(O19=#REF!,IF(#REF!&lt;#REF!,0,1))</f>
        <v>#REF!</v>
      </c>
      <c r="FB19" s="24" t="e">
        <f>IF(AND(EY19&gt;=21,EY19&lt;&gt;0),EY19,IF(O19&lt;#REF!,"СТОП",EZ19+FA19))</f>
        <v>#REF!</v>
      </c>
      <c r="FC19" s="24"/>
      <c r="FD19" s="24">
        <v>15</v>
      </c>
      <c r="FE19" s="24">
        <v>16</v>
      </c>
      <c r="FF19" s="24"/>
      <c r="FG19" s="26" t="e">
        <f>IF(#REF!=1,25,0)</f>
        <v>#REF!</v>
      </c>
      <c r="FH19" s="26" t="e">
        <f>IF(#REF!=2,22,0)</f>
        <v>#REF!</v>
      </c>
      <c r="FI19" s="26" t="e">
        <f>IF(#REF!=3,20,0)</f>
        <v>#REF!</v>
      </c>
      <c r="FJ19" s="26" t="e">
        <f>IF(#REF!=4,18,0)</f>
        <v>#REF!</v>
      </c>
      <c r="FK19" s="26" t="e">
        <f>IF(#REF!=5,16,0)</f>
        <v>#REF!</v>
      </c>
      <c r="FL19" s="26" t="e">
        <f>IF(#REF!=6,15,0)</f>
        <v>#REF!</v>
      </c>
      <c r="FM19" s="26" t="e">
        <f>IF(#REF!=7,14,0)</f>
        <v>#REF!</v>
      </c>
      <c r="FN19" s="26" t="e">
        <f>IF(#REF!=8,13,0)</f>
        <v>#REF!</v>
      </c>
      <c r="FO19" s="26" t="e">
        <f>IF(#REF!=9,12,0)</f>
        <v>#REF!</v>
      </c>
      <c r="FP19" s="26" t="e">
        <f>IF(#REF!=10,11,0)</f>
        <v>#REF!</v>
      </c>
      <c r="FQ19" s="26" t="e">
        <f>IF(#REF!=11,10,0)</f>
        <v>#REF!</v>
      </c>
      <c r="FR19" s="26" t="e">
        <f>IF(#REF!=12,9,0)</f>
        <v>#REF!</v>
      </c>
      <c r="FS19" s="26" t="e">
        <f>IF(#REF!=13,8,0)</f>
        <v>#REF!</v>
      </c>
      <c r="FT19" s="26" t="e">
        <f>IF(#REF!=14,7,0)</f>
        <v>#REF!</v>
      </c>
      <c r="FU19" s="26" t="e">
        <f>IF(#REF!=15,6,0)</f>
        <v>#REF!</v>
      </c>
      <c r="FV19" s="26" t="e">
        <f>IF(#REF!=16,5,0)</f>
        <v>#REF!</v>
      </c>
      <c r="FW19" s="26" t="e">
        <f>IF(#REF!=17,4,0)</f>
        <v>#REF!</v>
      </c>
      <c r="FX19" s="26" t="e">
        <f>IF(#REF!=18,3,0)</f>
        <v>#REF!</v>
      </c>
      <c r="FY19" s="26" t="e">
        <f>IF(#REF!=19,2,0)</f>
        <v>#REF!</v>
      </c>
      <c r="FZ19" s="26" t="e">
        <f>IF(#REF!=20,1,0)</f>
        <v>#REF!</v>
      </c>
      <c r="GA19" s="26" t="e">
        <f>IF(#REF!&gt;20,0,0)</f>
        <v>#REF!</v>
      </c>
      <c r="GB19" s="26" t="e">
        <f>IF(#REF!="сх",0,0)</f>
        <v>#REF!</v>
      </c>
      <c r="GC19" s="26" t="e">
        <f>SUM(FG19:GB19)</f>
        <v>#REF!</v>
      </c>
      <c r="GD19" s="26" t="e">
        <f>IF(#REF!=1,25,0)</f>
        <v>#REF!</v>
      </c>
      <c r="GE19" s="26" t="e">
        <f>IF(#REF!=2,22,0)</f>
        <v>#REF!</v>
      </c>
      <c r="GF19" s="26" t="e">
        <f>IF(#REF!=3,20,0)</f>
        <v>#REF!</v>
      </c>
      <c r="GG19" s="26" t="e">
        <f>IF(#REF!=4,18,0)</f>
        <v>#REF!</v>
      </c>
      <c r="GH19" s="26" t="e">
        <f>IF(#REF!=5,16,0)</f>
        <v>#REF!</v>
      </c>
      <c r="GI19" s="26" t="e">
        <f>IF(#REF!=6,15,0)</f>
        <v>#REF!</v>
      </c>
      <c r="GJ19" s="26" t="e">
        <f>IF(#REF!=7,14,0)</f>
        <v>#REF!</v>
      </c>
      <c r="GK19" s="26" t="e">
        <f>IF(#REF!=8,13,0)</f>
        <v>#REF!</v>
      </c>
      <c r="GL19" s="26" t="e">
        <f>IF(#REF!=9,12,0)</f>
        <v>#REF!</v>
      </c>
      <c r="GM19" s="26" t="e">
        <f>IF(#REF!=10,11,0)</f>
        <v>#REF!</v>
      </c>
      <c r="GN19" s="26" t="e">
        <f>IF(#REF!=11,10,0)</f>
        <v>#REF!</v>
      </c>
      <c r="GO19" s="26" t="e">
        <f>IF(#REF!=12,9,0)</f>
        <v>#REF!</v>
      </c>
      <c r="GP19" s="26" t="e">
        <f>IF(#REF!=13,8,0)</f>
        <v>#REF!</v>
      </c>
      <c r="GQ19" s="26" t="e">
        <f>IF(#REF!=14,7,0)</f>
        <v>#REF!</v>
      </c>
      <c r="GR19" s="26" t="e">
        <f>IF(#REF!=15,6,0)</f>
        <v>#REF!</v>
      </c>
      <c r="GS19" s="26" t="e">
        <f>IF(#REF!=16,5,0)</f>
        <v>#REF!</v>
      </c>
      <c r="GT19" s="26" t="e">
        <f>IF(#REF!=17,4,0)</f>
        <v>#REF!</v>
      </c>
      <c r="GU19" s="26" t="e">
        <f>IF(#REF!=18,3,0)</f>
        <v>#REF!</v>
      </c>
      <c r="GV19" s="26" t="e">
        <f>IF(#REF!=19,2,0)</f>
        <v>#REF!</v>
      </c>
      <c r="GW19" s="26" t="e">
        <f>IF(#REF!=20,1,0)</f>
        <v>#REF!</v>
      </c>
      <c r="GX19" s="26" t="e">
        <f>IF(#REF!&gt;20,0,0)</f>
        <v>#REF!</v>
      </c>
      <c r="GY19" s="26" t="e">
        <f>IF(#REF!="сх",0,0)</f>
        <v>#REF!</v>
      </c>
      <c r="GZ19" s="26" t="e">
        <f>SUM(GD19:GY19)</f>
        <v>#REF!</v>
      </c>
      <c r="HA19" s="26" t="e">
        <f>IF(#REF!=1,100,0)</f>
        <v>#REF!</v>
      </c>
      <c r="HB19" s="26" t="e">
        <f>IF(#REF!=2,98,0)</f>
        <v>#REF!</v>
      </c>
      <c r="HC19" s="26" t="e">
        <f>IF(#REF!=3,95,0)</f>
        <v>#REF!</v>
      </c>
      <c r="HD19" s="26" t="e">
        <f>IF(#REF!=4,93,0)</f>
        <v>#REF!</v>
      </c>
      <c r="HE19" s="26" t="e">
        <f>IF(#REF!=5,90,0)</f>
        <v>#REF!</v>
      </c>
      <c r="HF19" s="26" t="e">
        <f>IF(#REF!=6,88,0)</f>
        <v>#REF!</v>
      </c>
      <c r="HG19" s="26" t="e">
        <f>IF(#REF!=7,85,0)</f>
        <v>#REF!</v>
      </c>
      <c r="HH19" s="26" t="e">
        <f>IF(#REF!=8,83,0)</f>
        <v>#REF!</v>
      </c>
      <c r="HI19" s="26" t="e">
        <f>IF(#REF!=9,80,0)</f>
        <v>#REF!</v>
      </c>
      <c r="HJ19" s="26" t="e">
        <f>IF(#REF!=10,78,0)</f>
        <v>#REF!</v>
      </c>
      <c r="HK19" s="26" t="e">
        <f>IF(#REF!=11,75,0)</f>
        <v>#REF!</v>
      </c>
      <c r="HL19" s="26" t="e">
        <f>IF(#REF!=12,73,0)</f>
        <v>#REF!</v>
      </c>
      <c r="HM19" s="26" t="e">
        <f>IF(#REF!=13,70,0)</f>
        <v>#REF!</v>
      </c>
      <c r="HN19" s="26" t="e">
        <f>IF(#REF!=14,68,0)</f>
        <v>#REF!</v>
      </c>
      <c r="HO19" s="26" t="e">
        <f>IF(#REF!=15,65,0)</f>
        <v>#REF!</v>
      </c>
      <c r="HP19" s="26" t="e">
        <f>IF(#REF!=16,63,0)</f>
        <v>#REF!</v>
      </c>
      <c r="HQ19" s="26" t="e">
        <f>IF(#REF!=17,60,0)</f>
        <v>#REF!</v>
      </c>
      <c r="HR19" s="26" t="e">
        <f>IF(#REF!=18,58,0)</f>
        <v>#REF!</v>
      </c>
      <c r="HS19" s="26" t="e">
        <f>IF(#REF!=19,55,0)</f>
        <v>#REF!</v>
      </c>
      <c r="HT19" s="26" t="e">
        <f>IF(#REF!=20,53,0)</f>
        <v>#REF!</v>
      </c>
      <c r="HU19" s="26" t="e">
        <f>IF(#REF!&gt;20,0,0)</f>
        <v>#REF!</v>
      </c>
      <c r="HV19" s="26" t="e">
        <f>IF(#REF!="сх",0,0)</f>
        <v>#REF!</v>
      </c>
      <c r="HW19" s="26" t="e">
        <f>SUM(HA19:HV19)</f>
        <v>#REF!</v>
      </c>
      <c r="HX19" s="26" t="e">
        <f>IF(#REF!=1,100,0)</f>
        <v>#REF!</v>
      </c>
      <c r="HY19" s="26" t="e">
        <f>IF(#REF!=2,98,0)</f>
        <v>#REF!</v>
      </c>
      <c r="HZ19" s="26" t="e">
        <f>IF(#REF!=3,95,0)</f>
        <v>#REF!</v>
      </c>
      <c r="IA19" s="26" t="e">
        <f>IF(#REF!=4,93,0)</f>
        <v>#REF!</v>
      </c>
      <c r="IB19" s="26" t="e">
        <f>IF(#REF!=5,90,0)</f>
        <v>#REF!</v>
      </c>
      <c r="IC19" s="26" t="e">
        <f>IF(#REF!=6,88,0)</f>
        <v>#REF!</v>
      </c>
      <c r="ID19" s="26" t="e">
        <f>IF(#REF!=7,85,0)</f>
        <v>#REF!</v>
      </c>
      <c r="IE19" s="26" t="e">
        <f>IF(#REF!=8,83,0)</f>
        <v>#REF!</v>
      </c>
      <c r="IF19" s="26" t="e">
        <f>IF(#REF!=9,80,0)</f>
        <v>#REF!</v>
      </c>
      <c r="IG19" s="26" t="e">
        <f>IF(#REF!=10,78,0)</f>
        <v>#REF!</v>
      </c>
      <c r="IH19" s="26" t="e">
        <f>IF(#REF!=11,75,0)</f>
        <v>#REF!</v>
      </c>
      <c r="II19" s="26" t="e">
        <f>IF(#REF!=12,73,0)</f>
        <v>#REF!</v>
      </c>
      <c r="IJ19" s="26" t="e">
        <f>IF(#REF!=13,70,0)</f>
        <v>#REF!</v>
      </c>
      <c r="IK19" s="26" t="e">
        <f>IF(#REF!=14,68,0)</f>
        <v>#REF!</v>
      </c>
      <c r="IL19" s="26" t="e">
        <f>IF(#REF!=15,65,0)</f>
        <v>#REF!</v>
      </c>
      <c r="IM19" s="26" t="e">
        <f>IF(#REF!=16,63,0)</f>
        <v>#REF!</v>
      </c>
      <c r="IN19" s="26" t="e">
        <f>IF(#REF!=17,60,0)</f>
        <v>#REF!</v>
      </c>
      <c r="IO19" s="26" t="e">
        <f>IF(#REF!=18,58,0)</f>
        <v>#REF!</v>
      </c>
      <c r="IP19" s="26" t="e">
        <f>IF(#REF!=19,55,0)</f>
        <v>#REF!</v>
      </c>
      <c r="IQ19" s="26" t="e">
        <f>IF(#REF!=20,53,0)</f>
        <v>#REF!</v>
      </c>
      <c r="IR19" s="26" t="e">
        <f>IF(#REF!&gt;20,0,0)</f>
        <v>#REF!</v>
      </c>
      <c r="IS19" s="26" t="e">
        <f>IF(#REF!="сх",0,0)</f>
        <v>#REF!</v>
      </c>
      <c r="IT19" s="26" t="e">
        <f>SUM(HX19:IS19)</f>
        <v>#REF!</v>
      </c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</row>
    <row r="20" spans="1:268" s="3" customFormat="1" ht="48.75" thickBot="1" x14ac:dyDescent="0.25">
      <c r="A20" s="59" t="s">
        <v>102</v>
      </c>
      <c r="B20" s="62">
        <v>0</v>
      </c>
      <c r="C20" s="110">
        <v>8</v>
      </c>
      <c r="D20" s="111" t="s">
        <v>44</v>
      </c>
      <c r="E20" s="114" t="s">
        <v>23</v>
      </c>
      <c r="F20" s="120" t="s">
        <v>48</v>
      </c>
      <c r="G20" s="121" t="s">
        <v>45</v>
      </c>
      <c r="H20" s="114" t="s">
        <v>30</v>
      </c>
      <c r="I20" s="86" t="s">
        <v>156</v>
      </c>
      <c r="J20" s="84">
        <v>0</v>
      </c>
      <c r="K20" s="85" t="s">
        <v>156</v>
      </c>
      <c r="L20" s="84">
        <v>0</v>
      </c>
      <c r="M20" s="85" t="s">
        <v>156</v>
      </c>
      <c r="N20" s="84">
        <v>0</v>
      </c>
      <c r="O20" s="139">
        <f t="shared" si="0"/>
        <v>0</v>
      </c>
      <c r="P20" s="23" t="e">
        <f>#REF!+#REF!</f>
        <v>#REF!</v>
      </c>
      <c r="Q20" s="24"/>
      <c r="R20" s="25"/>
      <c r="S20" s="24" t="e">
        <f>IF(#REF!=1,25,0)</f>
        <v>#REF!</v>
      </c>
      <c r="T20" s="24" t="e">
        <f>IF(#REF!=2,22,0)</f>
        <v>#REF!</v>
      </c>
      <c r="U20" s="24" t="e">
        <f>IF(#REF!=3,20,0)</f>
        <v>#REF!</v>
      </c>
      <c r="V20" s="24" t="e">
        <f>IF(#REF!=4,18,0)</f>
        <v>#REF!</v>
      </c>
      <c r="W20" s="24" t="e">
        <f>IF(#REF!=5,16,0)</f>
        <v>#REF!</v>
      </c>
      <c r="X20" s="24" t="e">
        <f>IF(#REF!=6,15,0)</f>
        <v>#REF!</v>
      </c>
      <c r="Y20" s="24" t="e">
        <f>IF(#REF!=7,14,0)</f>
        <v>#REF!</v>
      </c>
      <c r="Z20" s="24" t="e">
        <f>IF(#REF!=8,13,0)</f>
        <v>#REF!</v>
      </c>
      <c r="AA20" s="24" t="e">
        <f>IF(#REF!=9,12,0)</f>
        <v>#REF!</v>
      </c>
      <c r="AB20" s="24" t="e">
        <f>IF(#REF!=10,11,0)</f>
        <v>#REF!</v>
      </c>
      <c r="AC20" s="24" t="e">
        <f>IF(#REF!=11,10,0)</f>
        <v>#REF!</v>
      </c>
      <c r="AD20" s="24" t="e">
        <f>IF(#REF!=12,9,0)</f>
        <v>#REF!</v>
      </c>
      <c r="AE20" s="24" t="e">
        <f>IF(#REF!=13,8,0)</f>
        <v>#REF!</v>
      </c>
      <c r="AF20" s="24" t="e">
        <f>IF(#REF!=14,7,0)</f>
        <v>#REF!</v>
      </c>
      <c r="AG20" s="24" t="e">
        <f>IF(#REF!=15,6,0)</f>
        <v>#REF!</v>
      </c>
      <c r="AH20" s="24" t="e">
        <f>IF(#REF!=16,5,0)</f>
        <v>#REF!</v>
      </c>
      <c r="AI20" s="24" t="e">
        <f>IF(#REF!=17,4,0)</f>
        <v>#REF!</v>
      </c>
      <c r="AJ20" s="24" t="e">
        <f>IF(#REF!=18,3,0)</f>
        <v>#REF!</v>
      </c>
      <c r="AK20" s="24" t="e">
        <f>IF(#REF!=19,2,0)</f>
        <v>#REF!</v>
      </c>
      <c r="AL20" s="24" t="e">
        <f>IF(#REF!=20,1,0)</f>
        <v>#REF!</v>
      </c>
      <c r="AM20" s="24" t="e">
        <f>IF(#REF!&gt;20,0,0)</f>
        <v>#REF!</v>
      </c>
      <c r="AN20" s="24" t="e">
        <f>IF(#REF!="сх",0,0)</f>
        <v>#REF!</v>
      </c>
      <c r="AO20" s="24" t="e">
        <f t="shared" si="1"/>
        <v>#REF!</v>
      </c>
      <c r="AP20" s="24" t="e">
        <f>IF(#REF!=1,25,0)</f>
        <v>#REF!</v>
      </c>
      <c r="AQ20" s="24" t="e">
        <f>IF(#REF!=2,22,0)</f>
        <v>#REF!</v>
      </c>
      <c r="AR20" s="24" t="e">
        <f>IF(#REF!=3,20,0)</f>
        <v>#REF!</v>
      </c>
      <c r="AS20" s="24" t="e">
        <f>IF(#REF!=4,18,0)</f>
        <v>#REF!</v>
      </c>
      <c r="AT20" s="24" t="e">
        <f>IF(#REF!=5,16,0)</f>
        <v>#REF!</v>
      </c>
      <c r="AU20" s="24" t="e">
        <f>IF(#REF!=6,15,0)</f>
        <v>#REF!</v>
      </c>
      <c r="AV20" s="24" t="e">
        <f>IF(#REF!=7,14,0)</f>
        <v>#REF!</v>
      </c>
      <c r="AW20" s="24" t="e">
        <f>IF(#REF!=8,13,0)</f>
        <v>#REF!</v>
      </c>
      <c r="AX20" s="24" t="e">
        <f>IF(#REF!=9,12,0)</f>
        <v>#REF!</v>
      </c>
      <c r="AY20" s="24" t="e">
        <f>IF(#REF!=10,11,0)</f>
        <v>#REF!</v>
      </c>
      <c r="AZ20" s="24" t="e">
        <f>IF(#REF!=11,10,0)</f>
        <v>#REF!</v>
      </c>
      <c r="BA20" s="24" t="e">
        <f>IF(#REF!=12,9,0)</f>
        <v>#REF!</v>
      </c>
      <c r="BB20" s="24" t="e">
        <f>IF(#REF!=13,8,0)</f>
        <v>#REF!</v>
      </c>
      <c r="BC20" s="24" t="e">
        <f>IF(#REF!=14,7,0)</f>
        <v>#REF!</v>
      </c>
      <c r="BD20" s="24" t="e">
        <f>IF(#REF!=15,6,0)</f>
        <v>#REF!</v>
      </c>
      <c r="BE20" s="24" t="e">
        <f>IF(#REF!=16,5,0)</f>
        <v>#REF!</v>
      </c>
      <c r="BF20" s="24" t="e">
        <f>IF(#REF!=17,4,0)</f>
        <v>#REF!</v>
      </c>
      <c r="BG20" s="24" t="e">
        <f>IF(#REF!=18,3,0)</f>
        <v>#REF!</v>
      </c>
      <c r="BH20" s="24" t="e">
        <f>IF(#REF!=19,2,0)</f>
        <v>#REF!</v>
      </c>
      <c r="BI20" s="24" t="e">
        <f>IF(#REF!=20,1,0)</f>
        <v>#REF!</v>
      </c>
      <c r="BJ20" s="24" t="e">
        <f>IF(#REF!&gt;20,0,0)</f>
        <v>#REF!</v>
      </c>
      <c r="BK20" s="24" t="e">
        <f>IF(#REF!="сх",0,0)</f>
        <v>#REF!</v>
      </c>
      <c r="BL20" s="24" t="e">
        <f t="shared" si="2"/>
        <v>#REF!</v>
      </c>
      <c r="BM20" s="24" t="e">
        <f>IF(#REF!=1,45,0)</f>
        <v>#REF!</v>
      </c>
      <c r="BN20" s="24" t="e">
        <f>IF(#REF!=2,42,0)</f>
        <v>#REF!</v>
      </c>
      <c r="BO20" s="24" t="e">
        <f>IF(#REF!=3,40,0)</f>
        <v>#REF!</v>
      </c>
      <c r="BP20" s="24" t="e">
        <f>IF(#REF!=4,38,0)</f>
        <v>#REF!</v>
      </c>
      <c r="BQ20" s="24" t="e">
        <f>IF(#REF!=5,36,0)</f>
        <v>#REF!</v>
      </c>
      <c r="BR20" s="24" t="e">
        <f>IF(#REF!=6,35,0)</f>
        <v>#REF!</v>
      </c>
      <c r="BS20" s="24" t="e">
        <f>IF(#REF!=7,34,0)</f>
        <v>#REF!</v>
      </c>
      <c r="BT20" s="24" t="e">
        <f>IF(#REF!=8,33,0)</f>
        <v>#REF!</v>
      </c>
      <c r="BU20" s="24" t="e">
        <f>IF(#REF!=9,32,0)</f>
        <v>#REF!</v>
      </c>
      <c r="BV20" s="24" t="e">
        <f>IF(#REF!=10,31,0)</f>
        <v>#REF!</v>
      </c>
      <c r="BW20" s="24" t="e">
        <f>IF(#REF!=11,30,0)</f>
        <v>#REF!</v>
      </c>
      <c r="BX20" s="24" t="e">
        <f>IF(#REF!=12,29,0)</f>
        <v>#REF!</v>
      </c>
      <c r="BY20" s="24" t="e">
        <f>IF(#REF!=13,28,0)</f>
        <v>#REF!</v>
      </c>
      <c r="BZ20" s="24" t="e">
        <f>IF(#REF!=14,27,0)</f>
        <v>#REF!</v>
      </c>
      <c r="CA20" s="24" t="e">
        <f>IF(#REF!=15,26,0)</f>
        <v>#REF!</v>
      </c>
      <c r="CB20" s="24" t="e">
        <f>IF(#REF!=16,25,0)</f>
        <v>#REF!</v>
      </c>
      <c r="CC20" s="24" t="e">
        <f>IF(#REF!=17,24,0)</f>
        <v>#REF!</v>
      </c>
      <c r="CD20" s="24" t="e">
        <f>IF(#REF!=18,23,0)</f>
        <v>#REF!</v>
      </c>
      <c r="CE20" s="24" t="e">
        <f>IF(#REF!=19,22,0)</f>
        <v>#REF!</v>
      </c>
      <c r="CF20" s="24" t="e">
        <f>IF(#REF!=20,21,0)</f>
        <v>#REF!</v>
      </c>
      <c r="CG20" s="24" t="e">
        <f>IF(#REF!=21,20,0)</f>
        <v>#REF!</v>
      </c>
      <c r="CH20" s="24" t="e">
        <f>IF(#REF!=22,19,0)</f>
        <v>#REF!</v>
      </c>
      <c r="CI20" s="24" t="e">
        <f>IF(#REF!=23,18,0)</f>
        <v>#REF!</v>
      </c>
      <c r="CJ20" s="24" t="e">
        <f>IF(#REF!=24,17,0)</f>
        <v>#REF!</v>
      </c>
      <c r="CK20" s="24" t="e">
        <f>IF(#REF!=25,16,0)</f>
        <v>#REF!</v>
      </c>
      <c r="CL20" s="24" t="e">
        <f>IF(#REF!=26,15,0)</f>
        <v>#REF!</v>
      </c>
      <c r="CM20" s="24" t="e">
        <f>IF(#REF!=27,14,0)</f>
        <v>#REF!</v>
      </c>
      <c r="CN20" s="24" t="e">
        <f>IF(#REF!=28,13,0)</f>
        <v>#REF!</v>
      </c>
      <c r="CO20" s="24" t="e">
        <f>IF(#REF!=29,12,0)</f>
        <v>#REF!</v>
      </c>
      <c r="CP20" s="24" t="e">
        <f>IF(#REF!=30,11,0)</f>
        <v>#REF!</v>
      </c>
      <c r="CQ20" s="24" t="e">
        <f>IF(#REF!=31,10,0)</f>
        <v>#REF!</v>
      </c>
      <c r="CR20" s="24" t="e">
        <f>IF(#REF!=32,9,0)</f>
        <v>#REF!</v>
      </c>
      <c r="CS20" s="24" t="e">
        <f>IF(#REF!=33,8,0)</f>
        <v>#REF!</v>
      </c>
      <c r="CT20" s="24" t="e">
        <f>IF(#REF!=34,7,0)</f>
        <v>#REF!</v>
      </c>
      <c r="CU20" s="24" t="e">
        <f>IF(#REF!=35,6,0)</f>
        <v>#REF!</v>
      </c>
      <c r="CV20" s="24" t="e">
        <f>IF(#REF!=36,5,0)</f>
        <v>#REF!</v>
      </c>
      <c r="CW20" s="24" t="e">
        <f>IF(#REF!=37,4,0)</f>
        <v>#REF!</v>
      </c>
      <c r="CX20" s="24" t="e">
        <f>IF(#REF!=38,3,0)</f>
        <v>#REF!</v>
      </c>
      <c r="CY20" s="24" t="e">
        <f>IF(#REF!=39,2,0)</f>
        <v>#REF!</v>
      </c>
      <c r="CZ20" s="24" t="e">
        <f>IF(#REF!=40,1,0)</f>
        <v>#REF!</v>
      </c>
      <c r="DA20" s="24" t="e">
        <f>IF(#REF!&gt;20,0,0)</f>
        <v>#REF!</v>
      </c>
      <c r="DB20" s="24" t="e">
        <f>IF(#REF!="сх",0,0)</f>
        <v>#REF!</v>
      </c>
      <c r="DC20" s="24" t="e">
        <f t="shared" si="3"/>
        <v>#REF!</v>
      </c>
      <c r="DD20" s="24" t="e">
        <f>IF(#REF!=1,45,0)</f>
        <v>#REF!</v>
      </c>
      <c r="DE20" s="24" t="e">
        <f>IF(#REF!=2,42,0)</f>
        <v>#REF!</v>
      </c>
      <c r="DF20" s="24" t="e">
        <f>IF(#REF!=3,40,0)</f>
        <v>#REF!</v>
      </c>
      <c r="DG20" s="24" t="e">
        <f>IF(#REF!=4,38,0)</f>
        <v>#REF!</v>
      </c>
      <c r="DH20" s="24" t="e">
        <f>IF(#REF!=5,36,0)</f>
        <v>#REF!</v>
      </c>
      <c r="DI20" s="24" t="e">
        <f>IF(#REF!=6,35,0)</f>
        <v>#REF!</v>
      </c>
      <c r="DJ20" s="24" t="e">
        <f>IF(#REF!=7,34,0)</f>
        <v>#REF!</v>
      </c>
      <c r="DK20" s="24" t="e">
        <f>IF(#REF!=8,33,0)</f>
        <v>#REF!</v>
      </c>
      <c r="DL20" s="24" t="e">
        <f>IF(#REF!=9,32,0)</f>
        <v>#REF!</v>
      </c>
      <c r="DM20" s="24" t="e">
        <f>IF(#REF!=10,31,0)</f>
        <v>#REF!</v>
      </c>
      <c r="DN20" s="24" t="e">
        <f>IF(#REF!=11,30,0)</f>
        <v>#REF!</v>
      </c>
      <c r="DO20" s="24" t="e">
        <f>IF(#REF!=12,29,0)</f>
        <v>#REF!</v>
      </c>
      <c r="DP20" s="24" t="e">
        <f>IF(#REF!=13,28,0)</f>
        <v>#REF!</v>
      </c>
      <c r="DQ20" s="24" t="e">
        <f>IF(#REF!=14,27,0)</f>
        <v>#REF!</v>
      </c>
      <c r="DR20" s="24" t="e">
        <f>IF(#REF!=15,26,0)</f>
        <v>#REF!</v>
      </c>
      <c r="DS20" s="24" t="e">
        <f>IF(#REF!=16,25,0)</f>
        <v>#REF!</v>
      </c>
      <c r="DT20" s="24" t="e">
        <f>IF(#REF!=17,24,0)</f>
        <v>#REF!</v>
      </c>
      <c r="DU20" s="24" t="e">
        <f>IF(#REF!=18,23,0)</f>
        <v>#REF!</v>
      </c>
      <c r="DV20" s="24" t="e">
        <f>IF(#REF!=19,22,0)</f>
        <v>#REF!</v>
      </c>
      <c r="DW20" s="24" t="e">
        <f>IF(#REF!=20,21,0)</f>
        <v>#REF!</v>
      </c>
      <c r="DX20" s="24" t="e">
        <f>IF(#REF!=21,20,0)</f>
        <v>#REF!</v>
      </c>
      <c r="DY20" s="24" t="e">
        <f>IF(#REF!=22,19,0)</f>
        <v>#REF!</v>
      </c>
      <c r="DZ20" s="24" t="e">
        <f>IF(#REF!=23,18,0)</f>
        <v>#REF!</v>
      </c>
      <c r="EA20" s="24" t="e">
        <f>IF(#REF!=24,17,0)</f>
        <v>#REF!</v>
      </c>
      <c r="EB20" s="24" t="e">
        <f>IF(#REF!=25,16,0)</f>
        <v>#REF!</v>
      </c>
      <c r="EC20" s="24" t="e">
        <f>IF(#REF!=26,15,0)</f>
        <v>#REF!</v>
      </c>
      <c r="ED20" s="24" t="e">
        <f>IF(#REF!=27,14,0)</f>
        <v>#REF!</v>
      </c>
      <c r="EE20" s="24" t="e">
        <f>IF(#REF!=28,13,0)</f>
        <v>#REF!</v>
      </c>
      <c r="EF20" s="24" t="e">
        <f>IF(#REF!=29,12,0)</f>
        <v>#REF!</v>
      </c>
      <c r="EG20" s="24" t="e">
        <f>IF(#REF!=30,11,0)</f>
        <v>#REF!</v>
      </c>
      <c r="EH20" s="24" t="e">
        <f>IF(#REF!=31,10,0)</f>
        <v>#REF!</v>
      </c>
      <c r="EI20" s="24" t="e">
        <f>IF(#REF!=32,9,0)</f>
        <v>#REF!</v>
      </c>
      <c r="EJ20" s="24" t="e">
        <f>IF(#REF!=33,8,0)</f>
        <v>#REF!</v>
      </c>
      <c r="EK20" s="24" t="e">
        <f>IF(#REF!=34,7,0)</f>
        <v>#REF!</v>
      </c>
      <c r="EL20" s="24" t="e">
        <f>IF(#REF!=35,6,0)</f>
        <v>#REF!</v>
      </c>
      <c r="EM20" s="24" t="e">
        <f>IF(#REF!=36,5,0)</f>
        <v>#REF!</v>
      </c>
      <c r="EN20" s="24" t="e">
        <f>IF(#REF!=37,4,0)</f>
        <v>#REF!</v>
      </c>
      <c r="EO20" s="24" t="e">
        <f>IF(#REF!=38,3,0)</f>
        <v>#REF!</v>
      </c>
      <c r="EP20" s="24" t="e">
        <f>IF(#REF!=39,2,0)</f>
        <v>#REF!</v>
      </c>
      <c r="EQ20" s="24" t="e">
        <f>IF(#REF!=40,1,0)</f>
        <v>#REF!</v>
      </c>
      <c r="ER20" s="24" t="e">
        <f>IF(#REF!&gt;20,0,0)</f>
        <v>#REF!</v>
      </c>
      <c r="ES20" s="24" t="e">
        <f>IF(#REF!="сх",0,0)</f>
        <v>#REF!</v>
      </c>
      <c r="ET20" s="24" t="e">
        <f t="shared" si="4"/>
        <v>#REF!</v>
      </c>
      <c r="EU20" s="24"/>
      <c r="EV20" s="24" t="e">
        <f>IF(#REF!="сх","ноль",IF(#REF!&gt;0,#REF!,"Ноль"))</f>
        <v>#REF!</v>
      </c>
      <c r="EW20" s="24" t="e">
        <f>IF(#REF!="сх","ноль",IF(#REF!&gt;0,#REF!,"Ноль"))</f>
        <v>#REF!</v>
      </c>
      <c r="EX20" s="24"/>
      <c r="EY20" s="24" t="e">
        <f t="shared" si="5"/>
        <v>#REF!</v>
      </c>
      <c r="EZ20" s="24" t="e">
        <f>IF(O20=#REF!,IF(#REF!&lt;#REF!,#REF!,FD20),#REF!)</f>
        <v>#REF!</v>
      </c>
      <c r="FA20" s="24" t="e">
        <f>IF(O20=#REF!,IF(#REF!&lt;#REF!,0,1))</f>
        <v>#REF!</v>
      </c>
      <c r="FB20" s="24" t="e">
        <f>IF(AND(EY20&gt;=21,EY20&lt;&gt;0),EY20,IF(O20&lt;#REF!,"СТОП",EZ20+FA20))</f>
        <v>#REF!</v>
      </c>
      <c r="FC20" s="24"/>
      <c r="FD20" s="24">
        <v>15</v>
      </c>
      <c r="FE20" s="24">
        <v>16</v>
      </c>
      <c r="FF20" s="24"/>
      <c r="FG20" s="26" t="e">
        <f>IF(#REF!=1,25,0)</f>
        <v>#REF!</v>
      </c>
      <c r="FH20" s="26" t="e">
        <f>IF(#REF!=2,22,0)</f>
        <v>#REF!</v>
      </c>
      <c r="FI20" s="26" t="e">
        <f>IF(#REF!=3,20,0)</f>
        <v>#REF!</v>
      </c>
      <c r="FJ20" s="26" t="e">
        <f>IF(#REF!=4,18,0)</f>
        <v>#REF!</v>
      </c>
      <c r="FK20" s="26" t="e">
        <f>IF(#REF!=5,16,0)</f>
        <v>#REF!</v>
      </c>
      <c r="FL20" s="26" t="e">
        <f>IF(#REF!=6,15,0)</f>
        <v>#REF!</v>
      </c>
      <c r="FM20" s="26" t="e">
        <f>IF(#REF!=7,14,0)</f>
        <v>#REF!</v>
      </c>
      <c r="FN20" s="26" t="e">
        <f>IF(#REF!=8,13,0)</f>
        <v>#REF!</v>
      </c>
      <c r="FO20" s="26" t="e">
        <f>IF(#REF!=9,12,0)</f>
        <v>#REF!</v>
      </c>
      <c r="FP20" s="26" t="e">
        <f>IF(#REF!=10,11,0)</f>
        <v>#REF!</v>
      </c>
      <c r="FQ20" s="26" t="e">
        <f>IF(#REF!=11,10,0)</f>
        <v>#REF!</v>
      </c>
      <c r="FR20" s="26" t="e">
        <f>IF(#REF!=12,9,0)</f>
        <v>#REF!</v>
      </c>
      <c r="FS20" s="26" t="e">
        <f>IF(#REF!=13,8,0)</f>
        <v>#REF!</v>
      </c>
      <c r="FT20" s="26" t="e">
        <f>IF(#REF!=14,7,0)</f>
        <v>#REF!</v>
      </c>
      <c r="FU20" s="26" t="e">
        <f>IF(#REF!=15,6,0)</f>
        <v>#REF!</v>
      </c>
      <c r="FV20" s="26" t="e">
        <f>IF(#REF!=16,5,0)</f>
        <v>#REF!</v>
      </c>
      <c r="FW20" s="26" t="e">
        <f>IF(#REF!=17,4,0)</f>
        <v>#REF!</v>
      </c>
      <c r="FX20" s="26" t="e">
        <f>IF(#REF!=18,3,0)</f>
        <v>#REF!</v>
      </c>
      <c r="FY20" s="26" t="e">
        <f>IF(#REF!=19,2,0)</f>
        <v>#REF!</v>
      </c>
      <c r="FZ20" s="26" t="e">
        <f>IF(#REF!=20,1,0)</f>
        <v>#REF!</v>
      </c>
      <c r="GA20" s="26" t="e">
        <f>IF(#REF!&gt;20,0,0)</f>
        <v>#REF!</v>
      </c>
      <c r="GB20" s="26" t="e">
        <f>IF(#REF!="сх",0,0)</f>
        <v>#REF!</v>
      </c>
      <c r="GC20" s="26" t="e">
        <f t="shared" si="6"/>
        <v>#REF!</v>
      </c>
      <c r="GD20" s="26" t="e">
        <f>IF(#REF!=1,25,0)</f>
        <v>#REF!</v>
      </c>
      <c r="GE20" s="26" t="e">
        <f>IF(#REF!=2,22,0)</f>
        <v>#REF!</v>
      </c>
      <c r="GF20" s="26" t="e">
        <f>IF(#REF!=3,20,0)</f>
        <v>#REF!</v>
      </c>
      <c r="GG20" s="26" t="e">
        <f>IF(#REF!=4,18,0)</f>
        <v>#REF!</v>
      </c>
      <c r="GH20" s="26" t="e">
        <f>IF(#REF!=5,16,0)</f>
        <v>#REF!</v>
      </c>
      <c r="GI20" s="26" t="e">
        <f>IF(#REF!=6,15,0)</f>
        <v>#REF!</v>
      </c>
      <c r="GJ20" s="26" t="e">
        <f>IF(#REF!=7,14,0)</f>
        <v>#REF!</v>
      </c>
      <c r="GK20" s="26" t="e">
        <f>IF(#REF!=8,13,0)</f>
        <v>#REF!</v>
      </c>
      <c r="GL20" s="26" t="e">
        <f>IF(#REF!=9,12,0)</f>
        <v>#REF!</v>
      </c>
      <c r="GM20" s="26" t="e">
        <f>IF(#REF!=10,11,0)</f>
        <v>#REF!</v>
      </c>
      <c r="GN20" s="26" t="e">
        <f>IF(#REF!=11,10,0)</f>
        <v>#REF!</v>
      </c>
      <c r="GO20" s="26" t="e">
        <f>IF(#REF!=12,9,0)</f>
        <v>#REF!</v>
      </c>
      <c r="GP20" s="26" t="e">
        <f>IF(#REF!=13,8,0)</f>
        <v>#REF!</v>
      </c>
      <c r="GQ20" s="26" t="e">
        <f>IF(#REF!=14,7,0)</f>
        <v>#REF!</v>
      </c>
      <c r="GR20" s="26" t="e">
        <f>IF(#REF!=15,6,0)</f>
        <v>#REF!</v>
      </c>
      <c r="GS20" s="26" t="e">
        <f>IF(#REF!=16,5,0)</f>
        <v>#REF!</v>
      </c>
      <c r="GT20" s="26" t="e">
        <f>IF(#REF!=17,4,0)</f>
        <v>#REF!</v>
      </c>
      <c r="GU20" s="26" t="e">
        <f>IF(#REF!=18,3,0)</f>
        <v>#REF!</v>
      </c>
      <c r="GV20" s="26" t="e">
        <f>IF(#REF!=19,2,0)</f>
        <v>#REF!</v>
      </c>
      <c r="GW20" s="26" t="e">
        <f>IF(#REF!=20,1,0)</f>
        <v>#REF!</v>
      </c>
      <c r="GX20" s="26" t="e">
        <f>IF(#REF!&gt;20,0,0)</f>
        <v>#REF!</v>
      </c>
      <c r="GY20" s="26" t="e">
        <f>IF(#REF!="сх",0,0)</f>
        <v>#REF!</v>
      </c>
      <c r="GZ20" s="26" t="e">
        <f t="shared" si="7"/>
        <v>#REF!</v>
      </c>
      <c r="HA20" s="26" t="e">
        <f>IF(#REF!=1,100,0)</f>
        <v>#REF!</v>
      </c>
      <c r="HB20" s="26" t="e">
        <f>IF(#REF!=2,98,0)</f>
        <v>#REF!</v>
      </c>
      <c r="HC20" s="26" t="e">
        <f>IF(#REF!=3,95,0)</f>
        <v>#REF!</v>
      </c>
      <c r="HD20" s="26" t="e">
        <f>IF(#REF!=4,93,0)</f>
        <v>#REF!</v>
      </c>
      <c r="HE20" s="26" t="e">
        <f>IF(#REF!=5,90,0)</f>
        <v>#REF!</v>
      </c>
      <c r="HF20" s="26" t="e">
        <f>IF(#REF!=6,88,0)</f>
        <v>#REF!</v>
      </c>
      <c r="HG20" s="26" t="e">
        <f>IF(#REF!=7,85,0)</f>
        <v>#REF!</v>
      </c>
      <c r="HH20" s="26" t="e">
        <f>IF(#REF!=8,83,0)</f>
        <v>#REF!</v>
      </c>
      <c r="HI20" s="26" t="e">
        <f>IF(#REF!=9,80,0)</f>
        <v>#REF!</v>
      </c>
      <c r="HJ20" s="26" t="e">
        <f>IF(#REF!=10,78,0)</f>
        <v>#REF!</v>
      </c>
      <c r="HK20" s="26" t="e">
        <f>IF(#REF!=11,75,0)</f>
        <v>#REF!</v>
      </c>
      <c r="HL20" s="26" t="e">
        <f>IF(#REF!=12,73,0)</f>
        <v>#REF!</v>
      </c>
      <c r="HM20" s="26" t="e">
        <f>IF(#REF!=13,70,0)</f>
        <v>#REF!</v>
      </c>
      <c r="HN20" s="26" t="e">
        <f>IF(#REF!=14,68,0)</f>
        <v>#REF!</v>
      </c>
      <c r="HO20" s="26" t="e">
        <f>IF(#REF!=15,65,0)</f>
        <v>#REF!</v>
      </c>
      <c r="HP20" s="26" t="e">
        <f>IF(#REF!=16,63,0)</f>
        <v>#REF!</v>
      </c>
      <c r="HQ20" s="26" t="e">
        <f>IF(#REF!=17,60,0)</f>
        <v>#REF!</v>
      </c>
      <c r="HR20" s="26" t="e">
        <f>IF(#REF!=18,58,0)</f>
        <v>#REF!</v>
      </c>
      <c r="HS20" s="26" t="e">
        <f>IF(#REF!=19,55,0)</f>
        <v>#REF!</v>
      </c>
      <c r="HT20" s="26" t="e">
        <f>IF(#REF!=20,53,0)</f>
        <v>#REF!</v>
      </c>
      <c r="HU20" s="26" t="e">
        <f>IF(#REF!&gt;20,0,0)</f>
        <v>#REF!</v>
      </c>
      <c r="HV20" s="26" t="e">
        <f>IF(#REF!="сх",0,0)</f>
        <v>#REF!</v>
      </c>
      <c r="HW20" s="26" t="e">
        <f t="shared" si="8"/>
        <v>#REF!</v>
      </c>
      <c r="HX20" s="26" t="e">
        <f>IF(#REF!=1,100,0)</f>
        <v>#REF!</v>
      </c>
      <c r="HY20" s="26" t="e">
        <f>IF(#REF!=2,98,0)</f>
        <v>#REF!</v>
      </c>
      <c r="HZ20" s="26" t="e">
        <f>IF(#REF!=3,95,0)</f>
        <v>#REF!</v>
      </c>
      <c r="IA20" s="26" t="e">
        <f>IF(#REF!=4,93,0)</f>
        <v>#REF!</v>
      </c>
      <c r="IB20" s="26" t="e">
        <f>IF(#REF!=5,90,0)</f>
        <v>#REF!</v>
      </c>
      <c r="IC20" s="26" t="e">
        <f>IF(#REF!=6,88,0)</f>
        <v>#REF!</v>
      </c>
      <c r="ID20" s="26" t="e">
        <f>IF(#REF!=7,85,0)</f>
        <v>#REF!</v>
      </c>
      <c r="IE20" s="26" t="e">
        <f>IF(#REF!=8,83,0)</f>
        <v>#REF!</v>
      </c>
      <c r="IF20" s="26" t="e">
        <f>IF(#REF!=9,80,0)</f>
        <v>#REF!</v>
      </c>
      <c r="IG20" s="26" t="e">
        <f>IF(#REF!=10,78,0)</f>
        <v>#REF!</v>
      </c>
      <c r="IH20" s="26" t="e">
        <f>IF(#REF!=11,75,0)</f>
        <v>#REF!</v>
      </c>
      <c r="II20" s="26" t="e">
        <f>IF(#REF!=12,73,0)</f>
        <v>#REF!</v>
      </c>
      <c r="IJ20" s="26" t="e">
        <f>IF(#REF!=13,70,0)</f>
        <v>#REF!</v>
      </c>
      <c r="IK20" s="26" t="e">
        <f>IF(#REF!=14,68,0)</f>
        <v>#REF!</v>
      </c>
      <c r="IL20" s="26" t="e">
        <f>IF(#REF!=15,65,0)</f>
        <v>#REF!</v>
      </c>
      <c r="IM20" s="26" t="e">
        <f>IF(#REF!=16,63,0)</f>
        <v>#REF!</v>
      </c>
      <c r="IN20" s="26" t="e">
        <f>IF(#REF!=17,60,0)</f>
        <v>#REF!</v>
      </c>
      <c r="IO20" s="26" t="e">
        <f>IF(#REF!=18,58,0)</f>
        <v>#REF!</v>
      </c>
      <c r="IP20" s="26" t="e">
        <f>IF(#REF!=19,55,0)</f>
        <v>#REF!</v>
      </c>
      <c r="IQ20" s="26" t="e">
        <f>IF(#REF!=20,53,0)</f>
        <v>#REF!</v>
      </c>
      <c r="IR20" s="26" t="e">
        <f>IF(#REF!&gt;20,0,0)</f>
        <v>#REF!</v>
      </c>
      <c r="IS20" s="26" t="e">
        <f>IF(#REF!="сх",0,0)</f>
        <v>#REF!</v>
      </c>
      <c r="IT20" s="26" t="e">
        <f t="shared" si="9"/>
        <v>#REF!</v>
      </c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</row>
    <row r="21" spans="1:268" ht="27.75" x14ac:dyDescent="0.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9"/>
      <c r="M21" s="36"/>
      <c r="N21" s="39"/>
      <c r="O21" s="36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9"/>
      <c r="EB21" s="9"/>
      <c r="EC21" s="9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1"/>
      <c r="EV21" s="11"/>
      <c r="EW21" s="11"/>
      <c r="EX21" s="11"/>
      <c r="EY21" s="11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</row>
    <row r="22" spans="1:268" ht="35.25" x14ac:dyDescent="0.5">
      <c r="A22" s="142" t="s">
        <v>28</v>
      </c>
      <c r="B22" s="142"/>
      <c r="C22" s="142"/>
      <c r="D22" s="142"/>
      <c r="E22" s="142"/>
      <c r="F22" s="142"/>
      <c r="G22" s="142"/>
      <c r="H22" s="142"/>
      <c r="I22" s="54"/>
      <c r="J22" s="54"/>
      <c r="K22" s="54"/>
      <c r="L22" s="38"/>
      <c r="M22" s="54"/>
      <c r="N22" s="38"/>
      <c r="O22" s="37"/>
      <c r="P22" s="29"/>
      <c r="Q22" s="29"/>
      <c r="R22" s="29"/>
      <c r="S22" s="27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9"/>
      <c r="EE22" s="9"/>
      <c r="EF22" s="9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1"/>
      <c r="EY22" s="11"/>
      <c r="EZ22" s="11"/>
      <c r="FA22" s="11"/>
      <c r="FB22" s="11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5"/>
      <c r="JG22" s="5"/>
      <c r="JH22" s="5"/>
    </row>
    <row r="23" spans="1:268" ht="35.25" x14ac:dyDescent="0.5">
      <c r="A23" s="54" t="s">
        <v>77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  <c r="O23" s="38"/>
      <c r="P23" s="28"/>
      <c r="Q23" s="28"/>
      <c r="R23" s="28"/>
      <c r="S23" s="27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9"/>
      <c r="EE23" s="9"/>
      <c r="EF23" s="9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1"/>
      <c r="EY23" s="11"/>
      <c r="EZ23" s="11"/>
      <c r="FA23" s="11"/>
      <c r="FB23" s="11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5"/>
      <c r="JG23" s="5"/>
      <c r="JH23" s="5"/>
    </row>
    <row r="24" spans="1:268" ht="35.25" x14ac:dyDescent="0.5">
      <c r="A24" s="55"/>
      <c r="B24" s="56"/>
      <c r="C24" s="55"/>
      <c r="D24" s="55"/>
      <c r="E24" s="55"/>
      <c r="F24" s="55"/>
      <c r="G24" s="55"/>
      <c r="H24" s="55"/>
      <c r="I24" s="31"/>
      <c r="J24" s="31"/>
      <c r="K24" s="31"/>
      <c r="L24" s="31"/>
      <c r="M24" s="31"/>
      <c r="N24" s="31"/>
      <c r="O24" s="37"/>
      <c r="P24" s="29"/>
      <c r="Q24" s="29"/>
      <c r="R24" s="29"/>
      <c r="S24" s="27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9"/>
      <c r="EE24" s="9"/>
      <c r="EF24" s="9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1"/>
      <c r="EY24" s="11"/>
      <c r="EZ24" s="11"/>
      <c r="FA24" s="11"/>
      <c r="FB24" s="11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5"/>
      <c r="JG24" s="5"/>
      <c r="JH24" s="5"/>
    </row>
    <row r="25" spans="1:268" ht="35.25" x14ac:dyDescent="0.5">
      <c r="A25" s="142" t="s">
        <v>25</v>
      </c>
      <c r="B25" s="142"/>
      <c r="C25" s="142"/>
      <c r="D25" s="142"/>
      <c r="E25" s="142"/>
      <c r="F25" s="142"/>
      <c r="G25" s="142"/>
      <c r="H25" s="142"/>
      <c r="I25" s="7"/>
      <c r="J25" s="7"/>
      <c r="K25" s="7"/>
      <c r="L25" s="7"/>
      <c r="M25" s="7"/>
      <c r="N25" s="7"/>
      <c r="O25" s="37"/>
      <c r="P25" s="29"/>
      <c r="Q25" s="29"/>
      <c r="R25" s="29"/>
      <c r="S25" s="27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9"/>
      <c r="EE25" s="9"/>
      <c r="EF25" s="9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1"/>
      <c r="EY25" s="11"/>
      <c r="EZ25" s="11"/>
      <c r="FA25" s="11"/>
      <c r="FB25" s="11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5"/>
      <c r="JG25" s="5"/>
      <c r="JH25" s="5"/>
    </row>
    <row r="26" spans="1:268" ht="35.25" x14ac:dyDescent="0.5">
      <c r="A26" s="54" t="s">
        <v>177</v>
      </c>
      <c r="B26" s="54"/>
      <c r="C26" s="54"/>
      <c r="D26" s="54"/>
      <c r="E26" s="54"/>
      <c r="F26" s="54"/>
      <c r="G26" s="54"/>
      <c r="H26" s="54"/>
      <c r="I26" s="7"/>
      <c r="J26" s="7"/>
      <c r="K26" s="7"/>
      <c r="L26" s="7"/>
      <c r="M26" s="7"/>
      <c r="N26" s="7"/>
      <c r="O26" s="38"/>
      <c r="P26" s="28"/>
      <c r="Q26" s="28"/>
      <c r="R26" s="28"/>
      <c r="S26" s="27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9"/>
      <c r="EE26" s="9"/>
      <c r="EF26" s="9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1"/>
      <c r="EY26" s="11"/>
      <c r="EZ26" s="11"/>
      <c r="FA26" s="11"/>
      <c r="FB26" s="11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5"/>
      <c r="JG26" s="5"/>
      <c r="JH26" s="5"/>
    </row>
    <row r="27" spans="1:268" x14ac:dyDescent="0.2">
      <c r="A27" s="31"/>
      <c r="B27" s="31"/>
      <c r="C27" s="31"/>
      <c r="D27" s="31"/>
      <c r="E27" s="31"/>
      <c r="F27" s="31"/>
      <c r="G27" s="31"/>
      <c r="H27" s="31"/>
      <c r="I27" s="7"/>
      <c r="J27" s="7"/>
      <c r="K27" s="7"/>
      <c r="L27" s="7"/>
      <c r="M27" s="7"/>
      <c r="N27" s="7"/>
      <c r="O27" s="31"/>
      <c r="P27" s="5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4"/>
      <c r="EB27" s="4"/>
      <c r="EC27" s="4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6"/>
      <c r="EV27" s="6"/>
      <c r="EW27" s="6"/>
      <c r="EX27" s="6"/>
      <c r="EY27" s="6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</row>
    <row r="28" spans="1:268" x14ac:dyDescent="0.2">
      <c r="A28" s="31"/>
      <c r="B28" s="31"/>
      <c r="C28" s="31"/>
      <c r="D28" s="31"/>
      <c r="E28" s="31"/>
      <c r="F28" s="31"/>
      <c r="G28" s="31"/>
      <c r="H28" s="31"/>
      <c r="I28" s="7"/>
      <c r="J28" s="7"/>
      <c r="K28" s="7"/>
      <c r="L28" s="7"/>
      <c r="M28" s="7"/>
      <c r="N28" s="7"/>
      <c r="O28" s="31"/>
      <c r="P28" s="5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4"/>
      <c r="EB28" s="4"/>
      <c r="EC28" s="4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6"/>
      <c r="EV28" s="6"/>
      <c r="EW28" s="6"/>
      <c r="EX28" s="6"/>
      <c r="EY28" s="6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</row>
    <row r="29" spans="1:268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4"/>
      <c r="EB29" s="4"/>
      <c r="EC29" s="4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6"/>
      <c r="EV29" s="6"/>
      <c r="EW29" s="6"/>
      <c r="EX29" s="6"/>
      <c r="EY29" s="6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</row>
    <row r="30" spans="1:268" x14ac:dyDescent="0.2">
      <c r="A30" s="7"/>
      <c r="B30" s="7"/>
      <c r="C30" s="7"/>
      <c r="D30" s="7"/>
      <c r="E30" s="7"/>
      <c r="F30" s="7"/>
      <c r="G30" s="7"/>
      <c r="H30" s="7"/>
      <c r="O30" s="7"/>
      <c r="P30" s="5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4"/>
      <c r="EB30" s="4"/>
      <c r="EC30" s="4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6"/>
      <c r="EV30" s="6"/>
      <c r="EW30" s="6"/>
      <c r="EX30" s="6"/>
      <c r="EY30" s="6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</row>
    <row r="31" spans="1:268" x14ac:dyDescent="0.2">
      <c r="A31" s="7"/>
      <c r="B31" s="7"/>
      <c r="C31" s="7"/>
      <c r="D31" s="7"/>
      <c r="E31" s="7"/>
      <c r="F31" s="7"/>
      <c r="G31" s="7"/>
      <c r="H31" s="7"/>
      <c r="O31" s="7"/>
      <c r="P31" s="5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4"/>
      <c r="EB31" s="4"/>
      <c r="EC31" s="4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6"/>
      <c r="EV31" s="6"/>
      <c r="EW31" s="6"/>
      <c r="EX31" s="6"/>
      <c r="EY31" s="6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</row>
    <row r="32" spans="1:268" x14ac:dyDescent="0.2">
      <c r="A32" s="7"/>
      <c r="B32" s="7"/>
      <c r="C32" s="7"/>
      <c r="D32" s="7"/>
      <c r="E32" s="7"/>
      <c r="F32" s="7"/>
      <c r="G32" s="7"/>
      <c r="H32" s="7"/>
      <c r="O32" s="7"/>
      <c r="P32" s="5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4"/>
      <c r="EB32" s="4"/>
      <c r="EC32" s="4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6"/>
      <c r="EV32" s="6"/>
      <c r="EW32" s="6"/>
      <c r="EX32" s="6"/>
      <c r="EY32" s="6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</row>
    <row r="33" spans="1:265" x14ac:dyDescent="0.2">
      <c r="A33" s="7"/>
      <c r="B33" s="7"/>
      <c r="C33" s="7"/>
      <c r="D33" s="7"/>
      <c r="E33" s="7"/>
      <c r="F33" s="7"/>
      <c r="G33" s="7"/>
      <c r="H33" s="7"/>
      <c r="O33" s="7"/>
      <c r="P33" s="5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4"/>
      <c r="EB33" s="4"/>
      <c r="EC33" s="4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6"/>
      <c r="EV33" s="6"/>
      <c r="EW33" s="6"/>
      <c r="EX33" s="6"/>
      <c r="EY33" s="6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</row>
  </sheetData>
  <sheetProtection formatCells="0" formatColumns="0" formatRows="0" insertColumns="0" insertRows="0" insertHyperlinks="0" deleteColumns="0" deleteRows="0" autoFilter="0" pivotTables="0"/>
  <sortState ref="A10:O20">
    <sortCondition descending="1" ref="O10:O20"/>
  </sortState>
  <mergeCells count="27">
    <mergeCell ref="P1:P4"/>
    <mergeCell ref="A4:O4"/>
    <mergeCell ref="A5:O5"/>
    <mergeCell ref="A7:A9"/>
    <mergeCell ref="C7:C9"/>
    <mergeCell ref="D7:D9"/>
    <mergeCell ref="E7:E9"/>
    <mergeCell ref="F7:F9"/>
    <mergeCell ref="O7:O9"/>
    <mergeCell ref="P7:P9"/>
    <mergeCell ref="I8:I9"/>
    <mergeCell ref="J8:J9"/>
    <mergeCell ref="A2:O2"/>
    <mergeCell ref="A3:O3"/>
    <mergeCell ref="I6:K6"/>
    <mergeCell ref="I7:J7"/>
    <mergeCell ref="A25:H25"/>
    <mergeCell ref="G7:G9"/>
    <mergeCell ref="H7:H9"/>
    <mergeCell ref="M7:N7"/>
    <mergeCell ref="M8:M9"/>
    <mergeCell ref="N8:N9"/>
    <mergeCell ref="A22:H22"/>
    <mergeCell ref="B7:B9"/>
    <mergeCell ref="K7:L7"/>
    <mergeCell ref="K8:K9"/>
    <mergeCell ref="L8:L9"/>
  </mergeCells>
  <dataValidations count="2"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I20 I10:I17">
      <formula1>1</formula1>
      <formula2>60</formula2>
    </dataValidation>
    <dataValidation type="whole" errorStyle="warning" showInputMessage="1" showErrorMessage="1" error="Укажите правильно занимаемое мотокроссменом место_x000a_Место должно быть  от 1 до 60" sqref="M10:M20 K10:K20">
      <formula1>1</formula1>
      <formula2>60</formula2>
    </dataValidation>
  </dataValidations>
  <printOptions horizontalCentered="1"/>
  <pageMargins left="0.62992125984251968" right="0.23622047244094491" top="0.15748031496062992" bottom="0.35433070866141736" header="0.51181102362204722" footer="0.51181102362204722"/>
  <pageSetup paperSize="9" scale="28" fitToHeight="2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KC28"/>
  <sheetViews>
    <sheetView zoomScale="40" zoomScaleNormal="40" zoomScalePageLayoutView="75" workbookViewId="0">
      <selection activeCell="A21" sqref="A21:L21"/>
    </sheetView>
  </sheetViews>
  <sheetFormatPr defaultRowHeight="12.75" x14ac:dyDescent="0.2"/>
  <cols>
    <col min="1" max="1" width="19.28515625" style="8" customWidth="1"/>
    <col min="2" max="2" width="26.140625" style="8" customWidth="1"/>
    <col min="3" max="3" width="31" style="8" customWidth="1"/>
    <col min="4" max="4" width="67" style="8" customWidth="1"/>
    <col min="5" max="5" width="25.7109375" style="8" customWidth="1"/>
    <col min="6" max="6" width="122.85546875" style="8" customWidth="1"/>
    <col min="7" max="7" width="66" style="8" customWidth="1"/>
    <col min="8" max="8" width="48.140625" style="8" customWidth="1"/>
    <col min="9" max="9" width="40" style="8" customWidth="1"/>
    <col min="10" max="10" width="0.7109375" style="1" hidden="1" customWidth="1"/>
    <col min="11" max="11" width="0" hidden="1" customWidth="1"/>
    <col min="12" max="12" width="7.5703125" style="1" hidden="1" customWidth="1"/>
    <col min="13" max="124" width="7.140625" style="1" hidden="1" customWidth="1"/>
    <col min="125" max="127" width="0" hidden="1" customWidth="1"/>
    <col min="128" max="141" width="8.5703125" style="1" hidden="1" customWidth="1"/>
    <col min="142" max="143" width="7.140625" style="1" hidden="1" customWidth="1"/>
    <col min="144" max="144" width="8.5703125" style="1" hidden="1" customWidth="1"/>
    <col min="145" max="145" width="8.7109375" style="2" hidden="1" customWidth="1"/>
    <col min="146" max="146" width="6.140625" style="2" hidden="1" customWidth="1"/>
    <col min="147" max="147" width="8" style="2" hidden="1" customWidth="1"/>
    <col min="148" max="148" width="3.7109375" style="2" hidden="1" customWidth="1"/>
    <col min="149" max="149" width="9.140625" style="2" hidden="1" customWidth="1"/>
    <col min="150" max="150" width="10" style="1" hidden="1" customWidth="1"/>
    <col min="151" max="151" width="8.140625" style="1" hidden="1" customWidth="1"/>
    <col min="152" max="152" width="7.5703125" style="1" hidden="1" customWidth="1"/>
    <col min="153" max="153" width="9.5703125" style="1" hidden="1" customWidth="1"/>
    <col min="154" max="154" width="5.5703125" style="1" hidden="1" customWidth="1"/>
    <col min="155" max="156" width="5.42578125" style="1" hidden="1" customWidth="1"/>
    <col min="157" max="202" width="3.7109375" style="1" hidden="1" customWidth="1"/>
    <col min="203" max="203" width="7.42578125" style="1" hidden="1" customWidth="1"/>
    <col min="204" max="224" width="3.7109375" style="1" hidden="1" customWidth="1"/>
    <col min="225" max="225" width="5.42578125" style="1" hidden="1" customWidth="1"/>
    <col min="226" max="226" width="5.7109375" style="1" hidden="1" customWidth="1"/>
    <col min="227" max="247" width="3.7109375" style="1" hidden="1" customWidth="1"/>
    <col min="248" max="248" width="5" style="1" hidden="1" customWidth="1"/>
    <col min="249" max="249" width="5.140625" style="1" hidden="1" customWidth="1"/>
    <col min="250" max="250" width="5" style="1" hidden="1" customWidth="1"/>
    <col min="251" max="251" width="7" style="1" hidden="1" customWidth="1"/>
    <col min="252" max="252" width="7.140625" style="1" hidden="1" customWidth="1"/>
    <col min="253" max="254" width="9.140625" style="1" hidden="1" customWidth="1"/>
    <col min="255" max="257" width="0" style="1" hidden="1" customWidth="1"/>
    <col min="258" max="258" width="9.140625" style="1" hidden="1" customWidth="1"/>
    <col min="259" max="16384" width="9.140625" style="1"/>
  </cols>
  <sheetData>
    <row r="1" spans="1:260" ht="66.75" customHeight="1" x14ac:dyDescent="0.2">
      <c r="A1" s="179" t="s">
        <v>144</v>
      </c>
      <c r="B1" s="179"/>
      <c r="C1" s="179"/>
      <c r="D1" s="179"/>
      <c r="E1" s="179"/>
      <c r="F1" s="179"/>
      <c r="G1" s="179"/>
      <c r="H1" s="179"/>
      <c r="I1" s="179"/>
      <c r="J1" s="159"/>
      <c r="K1" s="9"/>
      <c r="L1" s="12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9"/>
      <c r="DV1" s="9"/>
      <c r="DW1" s="9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1"/>
      <c r="EP1" s="11"/>
      <c r="EQ1" s="11"/>
      <c r="ER1" s="11"/>
      <c r="ES1" s="11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</row>
    <row r="2" spans="1:260" ht="34.5" customHeight="1" x14ac:dyDescent="0.2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59"/>
      <c r="K2" s="9"/>
      <c r="L2" s="1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9"/>
      <c r="DV2" s="9"/>
      <c r="DW2" s="9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1"/>
      <c r="EP2" s="11"/>
      <c r="EQ2" s="11"/>
      <c r="ER2" s="11"/>
      <c r="ES2" s="11"/>
      <c r="ET2" s="10"/>
      <c r="EU2" s="10"/>
      <c r="EV2" s="10"/>
      <c r="EW2" s="10"/>
      <c r="EX2" s="10"/>
      <c r="EY2" s="10"/>
      <c r="EZ2" s="10"/>
      <c r="FA2" s="14"/>
      <c r="FB2" s="14"/>
      <c r="FC2" s="14"/>
      <c r="FD2" s="15"/>
      <c r="FE2" s="15"/>
      <c r="FF2" s="15"/>
      <c r="FG2" s="15"/>
      <c r="FH2" s="15"/>
      <c r="FI2" s="15"/>
      <c r="FJ2" s="15"/>
      <c r="FK2" s="15"/>
      <c r="FL2" s="15"/>
      <c r="FM2" s="15" t="s">
        <v>12</v>
      </c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0"/>
      <c r="IT2" s="10"/>
      <c r="IU2" s="10"/>
      <c r="IV2" s="10"/>
      <c r="IW2" s="10"/>
      <c r="IX2" s="10"/>
      <c r="IY2" s="10"/>
    </row>
    <row r="3" spans="1:260" ht="35.25" customHeight="1" x14ac:dyDescent="0.2">
      <c r="A3" s="160" t="s">
        <v>148</v>
      </c>
      <c r="B3" s="160"/>
      <c r="C3" s="160"/>
      <c r="D3" s="160"/>
      <c r="E3" s="160"/>
      <c r="F3" s="160"/>
      <c r="G3" s="160"/>
      <c r="H3" s="160"/>
      <c r="I3" s="160"/>
      <c r="J3" s="159"/>
      <c r="K3" s="9"/>
      <c r="L3" s="1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9"/>
      <c r="DV3" s="9"/>
      <c r="DW3" s="9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1"/>
      <c r="EP3" s="11"/>
      <c r="EQ3" s="11"/>
      <c r="ER3" s="11"/>
      <c r="ES3" s="11"/>
      <c r="ET3" s="10"/>
      <c r="EU3" s="10"/>
      <c r="EV3" s="10"/>
      <c r="EW3" s="10"/>
      <c r="EX3" s="10"/>
      <c r="EY3" s="10"/>
      <c r="EZ3" s="10"/>
      <c r="FA3" s="15"/>
      <c r="FB3" s="15" t="s">
        <v>3</v>
      </c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 t="s">
        <v>4</v>
      </c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 t="s">
        <v>5</v>
      </c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 t="s">
        <v>6</v>
      </c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6"/>
      <c r="IP3" s="15"/>
      <c r="IQ3" s="15"/>
      <c r="IR3" s="15"/>
      <c r="IS3" s="10"/>
      <c r="IT3" s="10"/>
      <c r="IU3" s="10"/>
      <c r="IV3" s="10"/>
      <c r="IW3" s="10"/>
      <c r="IX3" s="10"/>
      <c r="IY3" s="10"/>
    </row>
    <row r="4" spans="1:260" ht="34.5" x14ac:dyDescent="0.25">
      <c r="A4" s="161" t="s">
        <v>99</v>
      </c>
      <c r="B4" s="161"/>
      <c r="C4" s="161"/>
      <c r="D4" s="161"/>
      <c r="E4" s="161"/>
      <c r="F4" s="161"/>
      <c r="G4" s="161"/>
      <c r="H4" s="161"/>
      <c r="I4" s="161"/>
      <c r="J4" s="17"/>
      <c r="K4" s="9"/>
      <c r="L4" s="1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9"/>
      <c r="DV4" s="9"/>
      <c r="DW4" s="9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1"/>
      <c r="EP4" s="11"/>
      <c r="EQ4" s="11"/>
      <c r="ER4" s="11"/>
      <c r="ES4" s="11"/>
      <c r="ET4" s="10"/>
      <c r="EU4" s="10"/>
      <c r="EV4" s="10"/>
      <c r="EW4" s="10"/>
      <c r="EX4" s="10"/>
      <c r="EY4" s="10"/>
      <c r="EZ4" s="10"/>
      <c r="FA4" s="15">
        <v>1</v>
      </c>
      <c r="FB4" s="15">
        <v>2</v>
      </c>
      <c r="FC4" s="15">
        <v>3</v>
      </c>
      <c r="FD4" s="15">
        <v>4</v>
      </c>
      <c r="FE4" s="15">
        <v>5</v>
      </c>
      <c r="FF4" s="15">
        <v>6</v>
      </c>
      <c r="FG4" s="15">
        <v>7</v>
      </c>
      <c r="FH4" s="15">
        <v>8</v>
      </c>
      <c r="FI4" s="15">
        <v>9</v>
      </c>
      <c r="FJ4" s="15">
        <v>10</v>
      </c>
      <c r="FK4" s="15">
        <v>11</v>
      </c>
      <c r="FL4" s="15">
        <v>12</v>
      </c>
      <c r="FM4" s="15">
        <v>13</v>
      </c>
      <c r="FN4" s="15">
        <v>14</v>
      </c>
      <c r="FO4" s="15">
        <v>15</v>
      </c>
      <c r="FP4" s="15">
        <v>16</v>
      </c>
      <c r="FQ4" s="15">
        <v>17</v>
      </c>
      <c r="FR4" s="15">
        <v>18</v>
      </c>
      <c r="FS4" s="15">
        <v>19</v>
      </c>
      <c r="FT4" s="15">
        <v>20</v>
      </c>
      <c r="FU4" s="15">
        <v>21</v>
      </c>
      <c r="FV4" s="15" t="s">
        <v>1</v>
      </c>
      <c r="FW4" s="15" t="s">
        <v>15</v>
      </c>
      <c r="FX4" s="15">
        <v>1</v>
      </c>
      <c r="FY4" s="15">
        <v>2</v>
      </c>
      <c r="FZ4" s="15">
        <v>3</v>
      </c>
      <c r="GA4" s="15">
        <v>4</v>
      </c>
      <c r="GB4" s="15">
        <v>5</v>
      </c>
      <c r="GC4" s="15">
        <v>6</v>
      </c>
      <c r="GD4" s="15">
        <v>7</v>
      </c>
      <c r="GE4" s="15">
        <v>8</v>
      </c>
      <c r="GF4" s="15">
        <v>9</v>
      </c>
      <c r="GG4" s="15">
        <v>10</v>
      </c>
      <c r="GH4" s="15">
        <v>11</v>
      </c>
      <c r="GI4" s="15">
        <v>12</v>
      </c>
      <c r="GJ4" s="15">
        <v>13</v>
      </c>
      <c r="GK4" s="15">
        <v>14</v>
      </c>
      <c r="GL4" s="15">
        <v>15</v>
      </c>
      <c r="GM4" s="15">
        <v>16</v>
      </c>
      <c r="GN4" s="15">
        <v>17</v>
      </c>
      <c r="GO4" s="15">
        <v>18</v>
      </c>
      <c r="GP4" s="15">
        <v>19</v>
      </c>
      <c r="GQ4" s="15">
        <v>20</v>
      </c>
      <c r="GR4" s="15">
        <v>21</v>
      </c>
      <c r="GS4" s="15" t="s">
        <v>2</v>
      </c>
      <c r="GT4" s="15" t="s">
        <v>14</v>
      </c>
      <c r="GU4" s="15">
        <v>1</v>
      </c>
      <c r="GV4" s="15">
        <v>2</v>
      </c>
      <c r="GW4" s="15">
        <v>3</v>
      </c>
      <c r="GX4" s="15">
        <v>4</v>
      </c>
      <c r="GY4" s="15">
        <v>5</v>
      </c>
      <c r="GZ4" s="15">
        <v>6</v>
      </c>
      <c r="HA4" s="15">
        <v>7</v>
      </c>
      <c r="HB4" s="15">
        <v>8</v>
      </c>
      <c r="HC4" s="15">
        <v>9</v>
      </c>
      <c r="HD4" s="15">
        <v>10</v>
      </c>
      <c r="HE4" s="15">
        <v>11</v>
      </c>
      <c r="HF4" s="15">
        <v>12</v>
      </c>
      <c r="HG4" s="15">
        <v>13</v>
      </c>
      <c r="HH4" s="15">
        <v>14</v>
      </c>
      <c r="HI4" s="15">
        <v>15</v>
      </c>
      <c r="HJ4" s="15">
        <v>16</v>
      </c>
      <c r="HK4" s="15">
        <v>17</v>
      </c>
      <c r="HL4" s="15">
        <v>18</v>
      </c>
      <c r="HM4" s="15">
        <v>19</v>
      </c>
      <c r="HN4" s="15">
        <v>20</v>
      </c>
      <c r="HO4" s="15">
        <v>21</v>
      </c>
      <c r="HP4" s="15" t="s">
        <v>1</v>
      </c>
      <c r="HQ4" s="15" t="s">
        <v>13</v>
      </c>
      <c r="HR4" s="15">
        <v>1</v>
      </c>
      <c r="HS4" s="15">
        <v>2</v>
      </c>
      <c r="HT4" s="15">
        <v>3</v>
      </c>
      <c r="HU4" s="15">
        <v>4</v>
      </c>
      <c r="HV4" s="15">
        <v>5</v>
      </c>
      <c r="HW4" s="15">
        <v>6</v>
      </c>
      <c r="HX4" s="15">
        <v>7</v>
      </c>
      <c r="HY4" s="15">
        <v>8</v>
      </c>
      <c r="HZ4" s="15">
        <v>9</v>
      </c>
      <c r="IA4" s="15">
        <v>10</v>
      </c>
      <c r="IB4" s="15">
        <v>11</v>
      </c>
      <c r="IC4" s="15">
        <v>12</v>
      </c>
      <c r="ID4" s="15">
        <v>13</v>
      </c>
      <c r="IE4" s="15">
        <v>14</v>
      </c>
      <c r="IF4" s="15">
        <v>15</v>
      </c>
      <c r="IG4" s="15">
        <v>16</v>
      </c>
      <c r="IH4" s="15">
        <v>17</v>
      </c>
      <c r="II4" s="15">
        <v>18</v>
      </c>
      <c r="IJ4" s="15">
        <v>19</v>
      </c>
      <c r="IK4" s="15">
        <v>20</v>
      </c>
      <c r="IL4" s="15">
        <v>21</v>
      </c>
      <c r="IM4" s="15" t="s">
        <v>1</v>
      </c>
      <c r="IN4" s="15" t="s">
        <v>13</v>
      </c>
      <c r="IO4" s="16">
        <f>COUNT(FA4:IN4)</f>
        <v>84</v>
      </c>
      <c r="IP4" s="15" t="s">
        <v>8</v>
      </c>
      <c r="IQ4" s="15" t="s">
        <v>9</v>
      </c>
      <c r="IR4" s="19" t="s">
        <v>7</v>
      </c>
      <c r="IS4" s="10"/>
      <c r="IT4" s="10"/>
      <c r="IU4" s="10"/>
      <c r="IV4" s="10"/>
      <c r="IW4" s="10"/>
      <c r="IX4" s="10"/>
      <c r="IY4" s="10"/>
    </row>
    <row r="5" spans="1:260" ht="27" customHeight="1" thickBot="1" x14ac:dyDescent="0.4">
      <c r="A5" s="92"/>
      <c r="B5" s="140"/>
      <c r="C5" s="92"/>
      <c r="D5" s="92"/>
      <c r="E5" s="92"/>
      <c r="F5" s="92"/>
      <c r="G5" s="92"/>
      <c r="H5" s="92"/>
      <c r="I5" s="35"/>
      <c r="J5" s="17"/>
      <c r="K5" s="9"/>
      <c r="L5" s="1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9"/>
      <c r="DV5" s="9"/>
      <c r="DW5" s="9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1"/>
      <c r="EP5" s="11"/>
      <c r="EQ5" s="11"/>
      <c r="ER5" s="11"/>
      <c r="ES5" s="11"/>
      <c r="ET5" s="10"/>
      <c r="EU5" s="10"/>
      <c r="EV5" s="10"/>
      <c r="EW5" s="10"/>
      <c r="EX5" s="10"/>
      <c r="EY5" s="10"/>
      <c r="EZ5" s="10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6"/>
      <c r="IP5" s="15"/>
      <c r="IQ5" s="15"/>
      <c r="IR5" s="19"/>
      <c r="IS5" s="10"/>
      <c r="IT5" s="10"/>
      <c r="IU5" s="10"/>
      <c r="IV5" s="10"/>
      <c r="IW5" s="10"/>
      <c r="IX5" s="10"/>
      <c r="IY5" s="10"/>
    </row>
    <row r="6" spans="1:260" ht="24" customHeight="1" x14ac:dyDescent="0.2">
      <c r="A6" s="162" t="s">
        <v>18</v>
      </c>
      <c r="B6" s="155" t="s">
        <v>176</v>
      </c>
      <c r="C6" s="143" t="s">
        <v>0</v>
      </c>
      <c r="D6" s="143" t="s">
        <v>38</v>
      </c>
      <c r="E6" s="143" t="s">
        <v>26</v>
      </c>
      <c r="F6" s="164" t="s">
        <v>20</v>
      </c>
      <c r="G6" s="143" t="s">
        <v>21</v>
      </c>
      <c r="H6" s="146" t="s">
        <v>29</v>
      </c>
      <c r="I6" s="169" t="s">
        <v>90</v>
      </c>
      <c r="J6" s="172" t="s">
        <v>10</v>
      </c>
      <c r="K6" s="9"/>
      <c r="L6" s="2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9"/>
      <c r="DV6" s="9"/>
      <c r="DW6" s="9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1"/>
      <c r="EP6" s="11"/>
      <c r="EQ6" s="11"/>
      <c r="ER6" s="11"/>
      <c r="ES6" s="11"/>
      <c r="ET6" s="10"/>
      <c r="EU6" s="10"/>
      <c r="EV6" s="10"/>
      <c r="EW6" s="11"/>
      <c r="EX6" s="10"/>
      <c r="EY6" s="10"/>
      <c r="EZ6" s="10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6"/>
      <c r="IP6" s="15"/>
      <c r="IQ6" s="15"/>
      <c r="IR6" s="15"/>
      <c r="IS6" s="10"/>
      <c r="IT6" s="10"/>
      <c r="IU6" s="10"/>
      <c r="IV6" s="10"/>
      <c r="IW6" s="10"/>
      <c r="IX6" s="10"/>
      <c r="IY6" s="10"/>
    </row>
    <row r="7" spans="1:260" ht="12.75" customHeight="1" x14ac:dyDescent="0.2">
      <c r="A7" s="163"/>
      <c r="B7" s="156"/>
      <c r="C7" s="144"/>
      <c r="D7" s="144"/>
      <c r="E7" s="144"/>
      <c r="F7" s="167"/>
      <c r="G7" s="144"/>
      <c r="H7" s="147"/>
      <c r="I7" s="170"/>
      <c r="J7" s="173"/>
      <c r="K7" s="9"/>
      <c r="L7" s="20"/>
      <c r="M7" s="10"/>
      <c r="N7" s="10" t="s">
        <v>3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 t="s">
        <v>4</v>
      </c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 t="s">
        <v>5</v>
      </c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 t="s">
        <v>6</v>
      </c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9"/>
      <c r="DV7" s="9"/>
      <c r="DW7" s="9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1"/>
      <c r="EP7" s="11">
        <v>1</v>
      </c>
      <c r="EQ7" s="11">
        <v>2</v>
      </c>
      <c r="ER7" s="11"/>
      <c r="ES7" s="11"/>
      <c r="ET7" s="10"/>
      <c r="EU7" s="10"/>
      <c r="EV7" s="10"/>
      <c r="EW7" s="10"/>
      <c r="EX7" s="10"/>
      <c r="EY7" s="10"/>
      <c r="EZ7" s="10"/>
      <c r="FA7" s="14"/>
      <c r="FB7" s="14"/>
      <c r="FC7" s="14"/>
      <c r="FD7" s="15"/>
      <c r="FE7" s="15"/>
      <c r="FF7" s="15"/>
      <c r="FG7" s="15"/>
      <c r="FH7" s="15"/>
      <c r="FI7" s="15"/>
      <c r="FJ7" s="15"/>
      <c r="FK7" s="15"/>
      <c r="FL7" s="15"/>
      <c r="FM7" s="15" t="s">
        <v>12</v>
      </c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0"/>
      <c r="IT7" s="10"/>
      <c r="IU7" s="10"/>
      <c r="IV7" s="10"/>
      <c r="IW7" s="10"/>
      <c r="IX7" s="10"/>
      <c r="IY7" s="10"/>
    </row>
    <row r="8" spans="1:260" ht="84.75" customHeight="1" thickBot="1" x14ac:dyDescent="0.25">
      <c r="A8" s="163"/>
      <c r="B8" s="157"/>
      <c r="C8" s="185"/>
      <c r="D8" s="185"/>
      <c r="E8" s="185"/>
      <c r="F8" s="168"/>
      <c r="G8" s="185"/>
      <c r="H8" s="148"/>
      <c r="I8" s="171"/>
      <c r="J8" s="174"/>
      <c r="K8" s="9"/>
      <c r="L8" s="21"/>
      <c r="M8" s="10">
        <v>1</v>
      </c>
      <c r="N8" s="10">
        <v>2</v>
      </c>
      <c r="O8" s="10">
        <v>3</v>
      </c>
      <c r="P8" s="10">
        <v>4</v>
      </c>
      <c r="Q8" s="10">
        <v>5</v>
      </c>
      <c r="R8" s="10">
        <v>6</v>
      </c>
      <c r="S8" s="10">
        <v>7</v>
      </c>
      <c r="T8" s="10">
        <v>8</v>
      </c>
      <c r="U8" s="10">
        <v>9</v>
      </c>
      <c r="V8" s="10">
        <v>10</v>
      </c>
      <c r="W8" s="10">
        <v>11</v>
      </c>
      <c r="X8" s="10">
        <v>12</v>
      </c>
      <c r="Y8" s="10">
        <v>13</v>
      </c>
      <c r="Z8" s="10">
        <v>14</v>
      </c>
      <c r="AA8" s="10">
        <v>15</v>
      </c>
      <c r="AB8" s="10">
        <v>16</v>
      </c>
      <c r="AC8" s="10">
        <v>17</v>
      </c>
      <c r="AD8" s="10">
        <v>18</v>
      </c>
      <c r="AE8" s="10">
        <v>19</v>
      </c>
      <c r="AF8" s="10">
        <v>20</v>
      </c>
      <c r="AG8" s="10">
        <v>21</v>
      </c>
      <c r="AH8" s="10" t="s">
        <v>1</v>
      </c>
      <c r="AI8" s="10"/>
      <c r="AJ8" s="10">
        <v>1</v>
      </c>
      <c r="AK8" s="10">
        <v>2</v>
      </c>
      <c r="AL8" s="10">
        <v>3</v>
      </c>
      <c r="AM8" s="10">
        <v>4</v>
      </c>
      <c r="AN8" s="10">
        <v>5</v>
      </c>
      <c r="AO8" s="10">
        <v>6</v>
      </c>
      <c r="AP8" s="10">
        <v>7</v>
      </c>
      <c r="AQ8" s="10">
        <v>8</v>
      </c>
      <c r="AR8" s="10">
        <v>9</v>
      </c>
      <c r="AS8" s="10">
        <v>10</v>
      </c>
      <c r="AT8" s="10">
        <v>11</v>
      </c>
      <c r="AU8" s="10">
        <v>12</v>
      </c>
      <c r="AV8" s="10">
        <v>13</v>
      </c>
      <c r="AW8" s="10">
        <v>14</v>
      </c>
      <c r="AX8" s="10">
        <v>15</v>
      </c>
      <c r="AY8" s="10">
        <v>16</v>
      </c>
      <c r="AZ8" s="10">
        <v>17</v>
      </c>
      <c r="BA8" s="10">
        <v>18</v>
      </c>
      <c r="BB8" s="10">
        <v>19</v>
      </c>
      <c r="BC8" s="10">
        <v>20</v>
      </c>
      <c r="BD8" s="10"/>
      <c r="BE8" s="10" t="s">
        <v>2</v>
      </c>
      <c r="BF8" s="10"/>
      <c r="BG8" s="10">
        <v>1</v>
      </c>
      <c r="BH8" s="10">
        <v>2</v>
      </c>
      <c r="BI8" s="10">
        <v>3</v>
      </c>
      <c r="BJ8" s="10">
        <v>4</v>
      </c>
      <c r="BK8" s="10">
        <v>5</v>
      </c>
      <c r="BL8" s="10">
        <v>6</v>
      </c>
      <c r="BM8" s="10">
        <v>7</v>
      </c>
      <c r="BN8" s="10">
        <v>8</v>
      </c>
      <c r="BO8" s="10">
        <v>9</v>
      </c>
      <c r="BP8" s="10">
        <v>10</v>
      </c>
      <c r="BQ8" s="10">
        <v>11</v>
      </c>
      <c r="BR8" s="10">
        <v>12</v>
      </c>
      <c r="BS8" s="10">
        <v>13</v>
      </c>
      <c r="BT8" s="10">
        <v>14</v>
      </c>
      <c r="BU8" s="10">
        <v>15</v>
      </c>
      <c r="BV8" s="10">
        <v>16</v>
      </c>
      <c r="BW8" s="10">
        <v>17</v>
      </c>
      <c r="BX8" s="10">
        <v>18</v>
      </c>
      <c r="BY8" s="10">
        <v>19</v>
      </c>
      <c r="BZ8" s="10">
        <v>20</v>
      </c>
      <c r="CA8" s="10">
        <v>21</v>
      </c>
      <c r="CB8" s="10">
        <v>22</v>
      </c>
      <c r="CC8" s="10">
        <v>23</v>
      </c>
      <c r="CD8" s="10">
        <v>24</v>
      </c>
      <c r="CE8" s="10">
        <v>25</v>
      </c>
      <c r="CF8" s="10">
        <v>26</v>
      </c>
      <c r="CG8" s="10">
        <v>27</v>
      </c>
      <c r="CH8" s="10">
        <v>28</v>
      </c>
      <c r="CI8" s="10">
        <v>29</v>
      </c>
      <c r="CJ8" s="10">
        <v>30</v>
      </c>
      <c r="CK8" s="10">
        <v>31</v>
      </c>
      <c r="CL8" s="10">
        <v>32</v>
      </c>
      <c r="CM8" s="10">
        <v>33</v>
      </c>
      <c r="CN8" s="10">
        <v>34</v>
      </c>
      <c r="CO8" s="10">
        <v>35</v>
      </c>
      <c r="CP8" s="10">
        <v>36</v>
      </c>
      <c r="CQ8" s="10">
        <v>37</v>
      </c>
      <c r="CR8" s="10">
        <v>38</v>
      </c>
      <c r="CS8" s="10">
        <v>39</v>
      </c>
      <c r="CT8" s="10">
        <v>40</v>
      </c>
      <c r="CU8" s="10"/>
      <c r="CV8" s="10"/>
      <c r="CW8" s="10"/>
      <c r="CX8" s="10">
        <v>1</v>
      </c>
      <c r="CY8" s="10">
        <v>2</v>
      </c>
      <c r="CZ8" s="10">
        <v>3</v>
      </c>
      <c r="DA8" s="10">
        <v>4</v>
      </c>
      <c r="DB8" s="10">
        <v>5</v>
      </c>
      <c r="DC8" s="10">
        <v>6</v>
      </c>
      <c r="DD8" s="10">
        <v>7</v>
      </c>
      <c r="DE8" s="10">
        <v>8</v>
      </c>
      <c r="DF8" s="10">
        <v>9</v>
      </c>
      <c r="DG8" s="10">
        <v>10</v>
      </c>
      <c r="DH8" s="10">
        <v>11</v>
      </c>
      <c r="DI8" s="10">
        <v>12</v>
      </c>
      <c r="DJ8" s="10">
        <v>13</v>
      </c>
      <c r="DK8" s="10">
        <v>14</v>
      </c>
      <c r="DL8" s="10">
        <v>15</v>
      </c>
      <c r="DM8" s="10">
        <v>16</v>
      </c>
      <c r="DN8" s="10">
        <v>17</v>
      </c>
      <c r="DO8" s="10">
        <v>18</v>
      </c>
      <c r="DP8" s="10">
        <v>19</v>
      </c>
      <c r="DQ8" s="10">
        <v>20</v>
      </c>
      <c r="DR8" s="10">
        <v>21</v>
      </c>
      <c r="DS8" s="10">
        <v>22</v>
      </c>
      <c r="DT8" s="10">
        <v>23</v>
      </c>
      <c r="DU8" s="10">
        <v>24</v>
      </c>
      <c r="DV8" s="10">
        <v>25</v>
      </c>
      <c r="DW8" s="10">
        <v>26</v>
      </c>
      <c r="DX8" s="10">
        <v>27</v>
      </c>
      <c r="DY8" s="10">
        <v>28</v>
      </c>
      <c r="DZ8" s="10">
        <v>29</v>
      </c>
      <c r="EA8" s="10">
        <v>30</v>
      </c>
      <c r="EB8" s="10">
        <v>31</v>
      </c>
      <c r="EC8" s="10">
        <v>32</v>
      </c>
      <c r="ED8" s="10">
        <v>33</v>
      </c>
      <c r="EE8" s="10">
        <v>34</v>
      </c>
      <c r="EF8" s="10">
        <v>35</v>
      </c>
      <c r="EG8" s="10">
        <v>36</v>
      </c>
      <c r="EH8" s="10">
        <v>37</v>
      </c>
      <c r="EI8" s="10">
        <v>38</v>
      </c>
      <c r="EJ8" s="10">
        <v>39</v>
      </c>
      <c r="EK8" s="10">
        <v>40</v>
      </c>
      <c r="EL8" s="10"/>
      <c r="EM8" s="10"/>
      <c r="EN8" s="10"/>
      <c r="EO8" s="11"/>
      <c r="EP8" s="11"/>
      <c r="EQ8" s="11"/>
      <c r="ER8" s="11"/>
      <c r="ES8" s="11" t="s">
        <v>11</v>
      </c>
      <c r="ET8" s="10" t="s">
        <v>8</v>
      </c>
      <c r="EU8" s="10" t="s">
        <v>9</v>
      </c>
      <c r="EV8" s="22" t="s">
        <v>7</v>
      </c>
      <c r="EW8" s="10"/>
      <c r="EX8" s="10" t="s">
        <v>16</v>
      </c>
      <c r="EY8" s="10" t="s">
        <v>17</v>
      </c>
      <c r="EZ8" s="10"/>
      <c r="FA8" s="15"/>
      <c r="FB8" s="15" t="s">
        <v>3</v>
      </c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 t="s">
        <v>4</v>
      </c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 t="s">
        <v>5</v>
      </c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 t="s">
        <v>6</v>
      </c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6"/>
      <c r="IP8" s="15"/>
      <c r="IQ8" s="15"/>
      <c r="IR8" s="15"/>
      <c r="IS8" s="15"/>
      <c r="IT8" s="10"/>
      <c r="IU8" s="10"/>
      <c r="IV8" s="10"/>
      <c r="IW8" s="10"/>
      <c r="IX8" s="10"/>
      <c r="IY8" s="10"/>
    </row>
    <row r="9" spans="1:260" s="3" customFormat="1" ht="96" x14ac:dyDescent="0.2">
      <c r="A9" s="57">
        <v>1</v>
      </c>
      <c r="B9" s="40">
        <v>5</v>
      </c>
      <c r="C9" s="122">
        <v>33</v>
      </c>
      <c r="D9" s="107" t="s">
        <v>111</v>
      </c>
      <c r="E9" s="40" t="s">
        <v>37</v>
      </c>
      <c r="F9" s="115" t="s">
        <v>31</v>
      </c>
      <c r="G9" s="116" t="s">
        <v>32</v>
      </c>
      <c r="H9" s="112" t="s">
        <v>96</v>
      </c>
      <c r="I9" s="99">
        <v>25</v>
      </c>
      <c r="J9" s="23" t="e">
        <f>#REF!+#REF!</f>
        <v>#REF!</v>
      </c>
      <c r="K9" s="24"/>
      <c r="L9" s="25"/>
      <c r="M9" s="24" t="e">
        <f>IF(#REF!=1,25,0)</f>
        <v>#REF!</v>
      </c>
      <c r="N9" s="24" t="e">
        <f>IF(#REF!=2,22,0)</f>
        <v>#REF!</v>
      </c>
      <c r="O9" s="24" t="e">
        <f>IF(#REF!=3,20,0)</f>
        <v>#REF!</v>
      </c>
      <c r="P9" s="24" t="e">
        <f>IF(#REF!=4,18,0)</f>
        <v>#REF!</v>
      </c>
      <c r="Q9" s="24" t="e">
        <f>IF(#REF!=5,16,0)</f>
        <v>#REF!</v>
      </c>
      <c r="R9" s="24" t="e">
        <f>IF(#REF!=6,15,0)</f>
        <v>#REF!</v>
      </c>
      <c r="S9" s="24" t="e">
        <f>IF(#REF!=7,14,0)</f>
        <v>#REF!</v>
      </c>
      <c r="T9" s="24" t="e">
        <f>IF(#REF!=8,13,0)</f>
        <v>#REF!</v>
      </c>
      <c r="U9" s="24" t="e">
        <f>IF(#REF!=9,12,0)</f>
        <v>#REF!</v>
      </c>
      <c r="V9" s="24" t="e">
        <f>IF(#REF!=10,11,0)</f>
        <v>#REF!</v>
      </c>
      <c r="W9" s="24" t="e">
        <f>IF(#REF!=11,10,0)</f>
        <v>#REF!</v>
      </c>
      <c r="X9" s="24" t="e">
        <f>IF(#REF!=12,9,0)</f>
        <v>#REF!</v>
      </c>
      <c r="Y9" s="24" t="e">
        <f>IF(#REF!=13,8,0)</f>
        <v>#REF!</v>
      </c>
      <c r="Z9" s="24" t="e">
        <f>IF(#REF!=14,7,0)</f>
        <v>#REF!</v>
      </c>
      <c r="AA9" s="24" t="e">
        <f>IF(#REF!=15,6,0)</f>
        <v>#REF!</v>
      </c>
      <c r="AB9" s="24" t="e">
        <f>IF(#REF!=16,5,0)</f>
        <v>#REF!</v>
      </c>
      <c r="AC9" s="24" t="e">
        <f>IF(#REF!=17,4,0)</f>
        <v>#REF!</v>
      </c>
      <c r="AD9" s="24" t="e">
        <f>IF(#REF!=18,3,0)</f>
        <v>#REF!</v>
      </c>
      <c r="AE9" s="24" t="e">
        <f>IF(#REF!=19,2,0)</f>
        <v>#REF!</v>
      </c>
      <c r="AF9" s="24" t="e">
        <f>IF(#REF!=20,1,0)</f>
        <v>#REF!</v>
      </c>
      <c r="AG9" s="24" t="e">
        <f>IF(#REF!&gt;20,0,0)</f>
        <v>#REF!</v>
      </c>
      <c r="AH9" s="24" t="e">
        <f>IF(#REF!="сх",0,0)</f>
        <v>#REF!</v>
      </c>
      <c r="AI9" s="24" t="e">
        <f t="shared" ref="AI9:AI15" si="0">SUM(M9:AG9)</f>
        <v>#REF!</v>
      </c>
      <c r="AJ9" s="24" t="e">
        <f>IF(#REF!=1,25,0)</f>
        <v>#REF!</v>
      </c>
      <c r="AK9" s="24" t="e">
        <f>IF(#REF!=2,22,0)</f>
        <v>#REF!</v>
      </c>
      <c r="AL9" s="24" t="e">
        <f>IF(#REF!=3,20,0)</f>
        <v>#REF!</v>
      </c>
      <c r="AM9" s="24" t="e">
        <f>IF(#REF!=4,18,0)</f>
        <v>#REF!</v>
      </c>
      <c r="AN9" s="24" t="e">
        <f>IF(#REF!=5,16,0)</f>
        <v>#REF!</v>
      </c>
      <c r="AO9" s="24" t="e">
        <f>IF(#REF!=6,15,0)</f>
        <v>#REF!</v>
      </c>
      <c r="AP9" s="24" t="e">
        <f>IF(#REF!=7,14,0)</f>
        <v>#REF!</v>
      </c>
      <c r="AQ9" s="24" t="e">
        <f>IF(#REF!=8,13,0)</f>
        <v>#REF!</v>
      </c>
      <c r="AR9" s="24" t="e">
        <f>IF(#REF!=9,12,0)</f>
        <v>#REF!</v>
      </c>
      <c r="AS9" s="24" t="e">
        <f>IF(#REF!=10,11,0)</f>
        <v>#REF!</v>
      </c>
      <c r="AT9" s="24" t="e">
        <f>IF(#REF!=11,10,0)</f>
        <v>#REF!</v>
      </c>
      <c r="AU9" s="24" t="e">
        <f>IF(#REF!=12,9,0)</f>
        <v>#REF!</v>
      </c>
      <c r="AV9" s="24" t="e">
        <f>IF(#REF!=13,8,0)</f>
        <v>#REF!</v>
      </c>
      <c r="AW9" s="24" t="e">
        <f>IF(#REF!=14,7,0)</f>
        <v>#REF!</v>
      </c>
      <c r="AX9" s="24" t="e">
        <f>IF(#REF!=15,6,0)</f>
        <v>#REF!</v>
      </c>
      <c r="AY9" s="24" t="e">
        <f>IF(#REF!=16,5,0)</f>
        <v>#REF!</v>
      </c>
      <c r="AZ9" s="24" t="e">
        <f>IF(#REF!=17,4,0)</f>
        <v>#REF!</v>
      </c>
      <c r="BA9" s="24" t="e">
        <f>IF(#REF!=18,3,0)</f>
        <v>#REF!</v>
      </c>
      <c r="BB9" s="24" t="e">
        <f>IF(#REF!=19,2,0)</f>
        <v>#REF!</v>
      </c>
      <c r="BC9" s="24" t="e">
        <f>IF(#REF!=20,1,0)</f>
        <v>#REF!</v>
      </c>
      <c r="BD9" s="24" t="e">
        <f>IF(#REF!&gt;20,0,0)</f>
        <v>#REF!</v>
      </c>
      <c r="BE9" s="24" t="e">
        <f>IF(#REF!="сх",0,0)</f>
        <v>#REF!</v>
      </c>
      <c r="BF9" s="24" t="e">
        <f t="shared" ref="BF9:BF15" si="1">SUM(AJ9:BD9)</f>
        <v>#REF!</v>
      </c>
      <c r="BG9" s="24" t="e">
        <f>IF(#REF!=1,45,0)</f>
        <v>#REF!</v>
      </c>
      <c r="BH9" s="24" t="e">
        <f>IF(#REF!=2,42,0)</f>
        <v>#REF!</v>
      </c>
      <c r="BI9" s="24" t="e">
        <f>IF(#REF!=3,40,0)</f>
        <v>#REF!</v>
      </c>
      <c r="BJ9" s="24" t="e">
        <f>IF(#REF!=4,38,0)</f>
        <v>#REF!</v>
      </c>
      <c r="BK9" s="24" t="e">
        <f>IF(#REF!=5,36,0)</f>
        <v>#REF!</v>
      </c>
      <c r="BL9" s="24" t="e">
        <f>IF(#REF!=6,35,0)</f>
        <v>#REF!</v>
      </c>
      <c r="BM9" s="24" t="e">
        <f>IF(#REF!=7,34,0)</f>
        <v>#REF!</v>
      </c>
      <c r="BN9" s="24" t="e">
        <f>IF(#REF!=8,33,0)</f>
        <v>#REF!</v>
      </c>
      <c r="BO9" s="24" t="e">
        <f>IF(#REF!=9,32,0)</f>
        <v>#REF!</v>
      </c>
      <c r="BP9" s="24" t="e">
        <f>IF(#REF!=10,31,0)</f>
        <v>#REF!</v>
      </c>
      <c r="BQ9" s="24" t="e">
        <f>IF(#REF!=11,30,0)</f>
        <v>#REF!</v>
      </c>
      <c r="BR9" s="24" t="e">
        <f>IF(#REF!=12,29,0)</f>
        <v>#REF!</v>
      </c>
      <c r="BS9" s="24" t="e">
        <f>IF(#REF!=13,28,0)</f>
        <v>#REF!</v>
      </c>
      <c r="BT9" s="24" t="e">
        <f>IF(#REF!=14,27,0)</f>
        <v>#REF!</v>
      </c>
      <c r="BU9" s="24" t="e">
        <f>IF(#REF!=15,26,0)</f>
        <v>#REF!</v>
      </c>
      <c r="BV9" s="24" t="e">
        <f>IF(#REF!=16,25,0)</f>
        <v>#REF!</v>
      </c>
      <c r="BW9" s="24" t="e">
        <f>IF(#REF!=17,24,0)</f>
        <v>#REF!</v>
      </c>
      <c r="BX9" s="24" t="e">
        <f>IF(#REF!=18,23,0)</f>
        <v>#REF!</v>
      </c>
      <c r="BY9" s="24" t="e">
        <f>IF(#REF!=19,22,0)</f>
        <v>#REF!</v>
      </c>
      <c r="BZ9" s="24" t="e">
        <f>IF(#REF!=20,21,0)</f>
        <v>#REF!</v>
      </c>
      <c r="CA9" s="24" t="e">
        <f>IF(#REF!=21,20,0)</f>
        <v>#REF!</v>
      </c>
      <c r="CB9" s="24" t="e">
        <f>IF(#REF!=22,19,0)</f>
        <v>#REF!</v>
      </c>
      <c r="CC9" s="24" t="e">
        <f>IF(#REF!=23,18,0)</f>
        <v>#REF!</v>
      </c>
      <c r="CD9" s="24" t="e">
        <f>IF(#REF!=24,17,0)</f>
        <v>#REF!</v>
      </c>
      <c r="CE9" s="24" t="e">
        <f>IF(#REF!=25,16,0)</f>
        <v>#REF!</v>
      </c>
      <c r="CF9" s="24" t="e">
        <f>IF(#REF!=26,15,0)</f>
        <v>#REF!</v>
      </c>
      <c r="CG9" s="24" t="e">
        <f>IF(#REF!=27,14,0)</f>
        <v>#REF!</v>
      </c>
      <c r="CH9" s="24" t="e">
        <f>IF(#REF!=28,13,0)</f>
        <v>#REF!</v>
      </c>
      <c r="CI9" s="24" t="e">
        <f>IF(#REF!=29,12,0)</f>
        <v>#REF!</v>
      </c>
      <c r="CJ9" s="24" t="e">
        <f>IF(#REF!=30,11,0)</f>
        <v>#REF!</v>
      </c>
      <c r="CK9" s="24" t="e">
        <f>IF(#REF!=31,10,0)</f>
        <v>#REF!</v>
      </c>
      <c r="CL9" s="24" t="e">
        <f>IF(#REF!=32,9,0)</f>
        <v>#REF!</v>
      </c>
      <c r="CM9" s="24" t="e">
        <f>IF(#REF!=33,8,0)</f>
        <v>#REF!</v>
      </c>
      <c r="CN9" s="24" t="e">
        <f>IF(#REF!=34,7,0)</f>
        <v>#REF!</v>
      </c>
      <c r="CO9" s="24" t="e">
        <f>IF(#REF!=35,6,0)</f>
        <v>#REF!</v>
      </c>
      <c r="CP9" s="24" t="e">
        <f>IF(#REF!=36,5,0)</f>
        <v>#REF!</v>
      </c>
      <c r="CQ9" s="24" t="e">
        <f>IF(#REF!=37,4,0)</f>
        <v>#REF!</v>
      </c>
      <c r="CR9" s="24" t="e">
        <f>IF(#REF!=38,3,0)</f>
        <v>#REF!</v>
      </c>
      <c r="CS9" s="24" t="e">
        <f>IF(#REF!=39,2,0)</f>
        <v>#REF!</v>
      </c>
      <c r="CT9" s="24" t="e">
        <f>IF(#REF!=40,1,0)</f>
        <v>#REF!</v>
      </c>
      <c r="CU9" s="24" t="e">
        <f>IF(#REF!&gt;20,0,0)</f>
        <v>#REF!</v>
      </c>
      <c r="CV9" s="24" t="e">
        <f>IF(#REF!="сх",0,0)</f>
        <v>#REF!</v>
      </c>
      <c r="CW9" s="24" t="e">
        <f t="shared" ref="CW9:CW15" si="2">SUM(BG9:CV9)</f>
        <v>#REF!</v>
      </c>
      <c r="CX9" s="24" t="e">
        <f>IF(#REF!=1,45,0)</f>
        <v>#REF!</v>
      </c>
      <c r="CY9" s="24" t="e">
        <f>IF(#REF!=2,42,0)</f>
        <v>#REF!</v>
      </c>
      <c r="CZ9" s="24" t="e">
        <f>IF(#REF!=3,40,0)</f>
        <v>#REF!</v>
      </c>
      <c r="DA9" s="24" t="e">
        <f>IF(#REF!=4,38,0)</f>
        <v>#REF!</v>
      </c>
      <c r="DB9" s="24" t="e">
        <f>IF(#REF!=5,36,0)</f>
        <v>#REF!</v>
      </c>
      <c r="DC9" s="24" t="e">
        <f>IF(#REF!=6,35,0)</f>
        <v>#REF!</v>
      </c>
      <c r="DD9" s="24" t="e">
        <f>IF(#REF!=7,34,0)</f>
        <v>#REF!</v>
      </c>
      <c r="DE9" s="24" t="e">
        <f>IF(#REF!=8,33,0)</f>
        <v>#REF!</v>
      </c>
      <c r="DF9" s="24" t="e">
        <f>IF(#REF!=9,32,0)</f>
        <v>#REF!</v>
      </c>
      <c r="DG9" s="24" t="e">
        <f>IF(#REF!=10,31,0)</f>
        <v>#REF!</v>
      </c>
      <c r="DH9" s="24" t="e">
        <f>IF(#REF!=11,30,0)</f>
        <v>#REF!</v>
      </c>
      <c r="DI9" s="24" t="e">
        <f>IF(#REF!=12,29,0)</f>
        <v>#REF!</v>
      </c>
      <c r="DJ9" s="24" t="e">
        <f>IF(#REF!=13,28,0)</f>
        <v>#REF!</v>
      </c>
      <c r="DK9" s="24" t="e">
        <f>IF(#REF!=14,27,0)</f>
        <v>#REF!</v>
      </c>
      <c r="DL9" s="24" t="e">
        <f>IF(#REF!=15,26,0)</f>
        <v>#REF!</v>
      </c>
      <c r="DM9" s="24" t="e">
        <f>IF(#REF!=16,25,0)</f>
        <v>#REF!</v>
      </c>
      <c r="DN9" s="24" t="e">
        <f>IF(#REF!=17,24,0)</f>
        <v>#REF!</v>
      </c>
      <c r="DO9" s="24" t="e">
        <f>IF(#REF!=18,23,0)</f>
        <v>#REF!</v>
      </c>
      <c r="DP9" s="24" t="e">
        <f>IF(#REF!=19,22,0)</f>
        <v>#REF!</v>
      </c>
      <c r="DQ9" s="24" t="e">
        <f>IF(#REF!=20,21,0)</f>
        <v>#REF!</v>
      </c>
      <c r="DR9" s="24" t="e">
        <f>IF(#REF!=21,20,0)</f>
        <v>#REF!</v>
      </c>
      <c r="DS9" s="24" t="e">
        <f>IF(#REF!=22,19,0)</f>
        <v>#REF!</v>
      </c>
      <c r="DT9" s="24" t="e">
        <f>IF(#REF!=23,18,0)</f>
        <v>#REF!</v>
      </c>
      <c r="DU9" s="24" t="e">
        <f>IF(#REF!=24,17,0)</f>
        <v>#REF!</v>
      </c>
      <c r="DV9" s="24" t="e">
        <f>IF(#REF!=25,16,0)</f>
        <v>#REF!</v>
      </c>
      <c r="DW9" s="24" t="e">
        <f>IF(#REF!=26,15,0)</f>
        <v>#REF!</v>
      </c>
      <c r="DX9" s="24" t="e">
        <f>IF(#REF!=27,14,0)</f>
        <v>#REF!</v>
      </c>
      <c r="DY9" s="24" t="e">
        <f>IF(#REF!=28,13,0)</f>
        <v>#REF!</v>
      </c>
      <c r="DZ9" s="24" t="e">
        <f>IF(#REF!=29,12,0)</f>
        <v>#REF!</v>
      </c>
      <c r="EA9" s="24" t="e">
        <f>IF(#REF!=30,11,0)</f>
        <v>#REF!</v>
      </c>
      <c r="EB9" s="24" t="e">
        <f>IF(#REF!=31,10,0)</f>
        <v>#REF!</v>
      </c>
      <c r="EC9" s="24" t="e">
        <f>IF(#REF!=32,9,0)</f>
        <v>#REF!</v>
      </c>
      <c r="ED9" s="24" t="e">
        <f>IF(#REF!=33,8,0)</f>
        <v>#REF!</v>
      </c>
      <c r="EE9" s="24" t="e">
        <f>IF(#REF!=34,7,0)</f>
        <v>#REF!</v>
      </c>
      <c r="EF9" s="24" t="e">
        <f>IF(#REF!=35,6,0)</f>
        <v>#REF!</v>
      </c>
      <c r="EG9" s="24" t="e">
        <f>IF(#REF!=36,5,0)</f>
        <v>#REF!</v>
      </c>
      <c r="EH9" s="24" t="e">
        <f>IF(#REF!=37,4,0)</f>
        <v>#REF!</v>
      </c>
      <c r="EI9" s="24" t="e">
        <f>IF(#REF!=38,3,0)</f>
        <v>#REF!</v>
      </c>
      <c r="EJ9" s="24" t="e">
        <f>IF(#REF!=39,2,0)</f>
        <v>#REF!</v>
      </c>
      <c r="EK9" s="24" t="e">
        <f>IF(#REF!=40,1,0)</f>
        <v>#REF!</v>
      </c>
      <c r="EL9" s="24" t="e">
        <f>IF(#REF!&gt;20,0,0)</f>
        <v>#REF!</v>
      </c>
      <c r="EM9" s="24" t="e">
        <f>IF(#REF!="сх",0,0)</f>
        <v>#REF!</v>
      </c>
      <c r="EN9" s="24" t="e">
        <f t="shared" ref="EN9:EN15" si="3">SUM(CX9:EM9)</f>
        <v>#REF!</v>
      </c>
      <c r="EO9" s="24"/>
      <c r="EP9" s="24" t="e">
        <f>IF(#REF!="сх","ноль",IF(#REF!&gt;0,#REF!,"Ноль"))</f>
        <v>#REF!</v>
      </c>
      <c r="EQ9" s="24" t="e">
        <f>IF(#REF!="сх","ноль",IF(#REF!&gt;0,#REF!,"Ноль"))</f>
        <v>#REF!</v>
      </c>
      <c r="ER9" s="24"/>
      <c r="ES9" s="24" t="e">
        <f t="shared" ref="ES9:ES15" si="4">MIN(EP9,EQ9)</f>
        <v>#REF!</v>
      </c>
      <c r="ET9" s="24" t="e">
        <f>IF(I9=#REF!,IF(#REF!&lt;#REF!,#REF!,EX9),#REF!)</f>
        <v>#REF!</v>
      </c>
      <c r="EU9" s="24" t="e">
        <f>IF(I9=#REF!,IF(#REF!&lt;#REF!,0,1))</f>
        <v>#REF!</v>
      </c>
      <c r="EV9" s="24" t="e">
        <f>IF(AND(ES9&gt;=21,ES9&lt;&gt;0),ES9,IF(I9&lt;#REF!,"СТОП",ET9+EU9))</f>
        <v>#REF!</v>
      </c>
      <c r="EW9" s="24"/>
      <c r="EX9" s="24">
        <v>15</v>
      </c>
      <c r="EY9" s="24">
        <v>16</v>
      </c>
      <c r="EZ9" s="24"/>
      <c r="FA9" s="26" t="e">
        <f>IF(#REF!=1,25,0)</f>
        <v>#REF!</v>
      </c>
      <c r="FB9" s="26" t="e">
        <f>IF(#REF!=2,22,0)</f>
        <v>#REF!</v>
      </c>
      <c r="FC9" s="26" t="e">
        <f>IF(#REF!=3,20,0)</f>
        <v>#REF!</v>
      </c>
      <c r="FD9" s="26" t="e">
        <f>IF(#REF!=4,18,0)</f>
        <v>#REF!</v>
      </c>
      <c r="FE9" s="26" t="e">
        <f>IF(#REF!=5,16,0)</f>
        <v>#REF!</v>
      </c>
      <c r="FF9" s="26" t="e">
        <f>IF(#REF!=6,15,0)</f>
        <v>#REF!</v>
      </c>
      <c r="FG9" s="26" t="e">
        <f>IF(#REF!=7,14,0)</f>
        <v>#REF!</v>
      </c>
      <c r="FH9" s="26" t="e">
        <f>IF(#REF!=8,13,0)</f>
        <v>#REF!</v>
      </c>
      <c r="FI9" s="26" t="e">
        <f>IF(#REF!=9,12,0)</f>
        <v>#REF!</v>
      </c>
      <c r="FJ9" s="26" t="e">
        <f>IF(#REF!=10,11,0)</f>
        <v>#REF!</v>
      </c>
      <c r="FK9" s="26" t="e">
        <f>IF(#REF!=11,10,0)</f>
        <v>#REF!</v>
      </c>
      <c r="FL9" s="26" t="e">
        <f>IF(#REF!=12,9,0)</f>
        <v>#REF!</v>
      </c>
      <c r="FM9" s="26" t="e">
        <f>IF(#REF!=13,8,0)</f>
        <v>#REF!</v>
      </c>
      <c r="FN9" s="26" t="e">
        <f>IF(#REF!=14,7,0)</f>
        <v>#REF!</v>
      </c>
      <c r="FO9" s="26" t="e">
        <f>IF(#REF!=15,6,0)</f>
        <v>#REF!</v>
      </c>
      <c r="FP9" s="26" t="e">
        <f>IF(#REF!=16,5,0)</f>
        <v>#REF!</v>
      </c>
      <c r="FQ9" s="26" t="e">
        <f>IF(#REF!=17,4,0)</f>
        <v>#REF!</v>
      </c>
      <c r="FR9" s="26" t="e">
        <f>IF(#REF!=18,3,0)</f>
        <v>#REF!</v>
      </c>
      <c r="FS9" s="26" t="e">
        <f>IF(#REF!=19,2,0)</f>
        <v>#REF!</v>
      </c>
      <c r="FT9" s="26" t="e">
        <f>IF(#REF!=20,1,0)</f>
        <v>#REF!</v>
      </c>
      <c r="FU9" s="26" t="e">
        <f>IF(#REF!&gt;20,0,0)</f>
        <v>#REF!</v>
      </c>
      <c r="FV9" s="26" t="e">
        <f>IF(#REF!="сх",0,0)</f>
        <v>#REF!</v>
      </c>
      <c r="FW9" s="26" t="e">
        <f t="shared" ref="FW9:FW15" si="5">SUM(FA9:FV9)</f>
        <v>#REF!</v>
      </c>
      <c r="FX9" s="26" t="e">
        <f>IF(#REF!=1,25,0)</f>
        <v>#REF!</v>
      </c>
      <c r="FY9" s="26" t="e">
        <f>IF(#REF!=2,22,0)</f>
        <v>#REF!</v>
      </c>
      <c r="FZ9" s="26" t="e">
        <f>IF(#REF!=3,20,0)</f>
        <v>#REF!</v>
      </c>
      <c r="GA9" s="26" t="e">
        <f>IF(#REF!=4,18,0)</f>
        <v>#REF!</v>
      </c>
      <c r="GB9" s="26" t="e">
        <f>IF(#REF!=5,16,0)</f>
        <v>#REF!</v>
      </c>
      <c r="GC9" s="26" t="e">
        <f>IF(#REF!=6,15,0)</f>
        <v>#REF!</v>
      </c>
      <c r="GD9" s="26" t="e">
        <f>IF(#REF!=7,14,0)</f>
        <v>#REF!</v>
      </c>
      <c r="GE9" s="26" t="e">
        <f>IF(#REF!=8,13,0)</f>
        <v>#REF!</v>
      </c>
      <c r="GF9" s="26" t="e">
        <f>IF(#REF!=9,12,0)</f>
        <v>#REF!</v>
      </c>
      <c r="GG9" s="26" t="e">
        <f>IF(#REF!=10,11,0)</f>
        <v>#REF!</v>
      </c>
      <c r="GH9" s="26" t="e">
        <f>IF(#REF!=11,10,0)</f>
        <v>#REF!</v>
      </c>
      <c r="GI9" s="26" t="e">
        <f>IF(#REF!=12,9,0)</f>
        <v>#REF!</v>
      </c>
      <c r="GJ9" s="26" t="e">
        <f>IF(#REF!=13,8,0)</f>
        <v>#REF!</v>
      </c>
      <c r="GK9" s="26" t="e">
        <f>IF(#REF!=14,7,0)</f>
        <v>#REF!</v>
      </c>
      <c r="GL9" s="26" t="e">
        <f>IF(#REF!=15,6,0)</f>
        <v>#REF!</v>
      </c>
      <c r="GM9" s="26" t="e">
        <f>IF(#REF!=16,5,0)</f>
        <v>#REF!</v>
      </c>
      <c r="GN9" s="26" t="e">
        <f>IF(#REF!=17,4,0)</f>
        <v>#REF!</v>
      </c>
      <c r="GO9" s="26" t="e">
        <f>IF(#REF!=18,3,0)</f>
        <v>#REF!</v>
      </c>
      <c r="GP9" s="26" t="e">
        <f>IF(#REF!=19,2,0)</f>
        <v>#REF!</v>
      </c>
      <c r="GQ9" s="26" t="e">
        <f>IF(#REF!=20,1,0)</f>
        <v>#REF!</v>
      </c>
      <c r="GR9" s="26" t="e">
        <f>IF(#REF!&gt;20,0,0)</f>
        <v>#REF!</v>
      </c>
      <c r="GS9" s="26" t="e">
        <f>IF(#REF!="сх",0,0)</f>
        <v>#REF!</v>
      </c>
      <c r="GT9" s="26" t="e">
        <f t="shared" ref="GT9:GT15" si="6">SUM(FX9:GS9)</f>
        <v>#REF!</v>
      </c>
      <c r="GU9" s="26" t="e">
        <f>IF(#REF!=1,100,0)</f>
        <v>#REF!</v>
      </c>
      <c r="GV9" s="26" t="e">
        <f>IF(#REF!=2,98,0)</f>
        <v>#REF!</v>
      </c>
      <c r="GW9" s="26" t="e">
        <f>IF(#REF!=3,95,0)</f>
        <v>#REF!</v>
      </c>
      <c r="GX9" s="26" t="e">
        <f>IF(#REF!=4,93,0)</f>
        <v>#REF!</v>
      </c>
      <c r="GY9" s="26" t="e">
        <f>IF(#REF!=5,90,0)</f>
        <v>#REF!</v>
      </c>
      <c r="GZ9" s="26" t="e">
        <f>IF(#REF!=6,88,0)</f>
        <v>#REF!</v>
      </c>
      <c r="HA9" s="26" t="e">
        <f>IF(#REF!=7,85,0)</f>
        <v>#REF!</v>
      </c>
      <c r="HB9" s="26" t="e">
        <f>IF(#REF!=8,83,0)</f>
        <v>#REF!</v>
      </c>
      <c r="HC9" s="26" t="e">
        <f>IF(#REF!=9,80,0)</f>
        <v>#REF!</v>
      </c>
      <c r="HD9" s="26" t="e">
        <f>IF(#REF!=10,78,0)</f>
        <v>#REF!</v>
      </c>
      <c r="HE9" s="26" t="e">
        <f>IF(#REF!=11,75,0)</f>
        <v>#REF!</v>
      </c>
      <c r="HF9" s="26" t="e">
        <f>IF(#REF!=12,73,0)</f>
        <v>#REF!</v>
      </c>
      <c r="HG9" s="26" t="e">
        <f>IF(#REF!=13,70,0)</f>
        <v>#REF!</v>
      </c>
      <c r="HH9" s="26" t="e">
        <f>IF(#REF!=14,68,0)</f>
        <v>#REF!</v>
      </c>
      <c r="HI9" s="26" t="e">
        <f>IF(#REF!=15,65,0)</f>
        <v>#REF!</v>
      </c>
      <c r="HJ9" s="26" t="e">
        <f>IF(#REF!=16,63,0)</f>
        <v>#REF!</v>
      </c>
      <c r="HK9" s="26" t="e">
        <f>IF(#REF!=17,60,0)</f>
        <v>#REF!</v>
      </c>
      <c r="HL9" s="26" t="e">
        <f>IF(#REF!=18,58,0)</f>
        <v>#REF!</v>
      </c>
      <c r="HM9" s="26" t="e">
        <f>IF(#REF!=19,55,0)</f>
        <v>#REF!</v>
      </c>
      <c r="HN9" s="26" t="e">
        <f>IF(#REF!=20,53,0)</f>
        <v>#REF!</v>
      </c>
      <c r="HO9" s="26" t="e">
        <f>IF(#REF!&gt;20,0,0)</f>
        <v>#REF!</v>
      </c>
      <c r="HP9" s="26" t="e">
        <f>IF(#REF!="сх",0,0)</f>
        <v>#REF!</v>
      </c>
      <c r="HQ9" s="26" t="e">
        <f t="shared" ref="HQ9:HQ15" si="7">SUM(GU9:HP9)</f>
        <v>#REF!</v>
      </c>
      <c r="HR9" s="26" t="e">
        <f>IF(#REF!=1,100,0)</f>
        <v>#REF!</v>
      </c>
      <c r="HS9" s="26" t="e">
        <f>IF(#REF!=2,98,0)</f>
        <v>#REF!</v>
      </c>
      <c r="HT9" s="26" t="e">
        <f>IF(#REF!=3,95,0)</f>
        <v>#REF!</v>
      </c>
      <c r="HU9" s="26" t="e">
        <f>IF(#REF!=4,93,0)</f>
        <v>#REF!</v>
      </c>
      <c r="HV9" s="26" t="e">
        <f>IF(#REF!=5,90,0)</f>
        <v>#REF!</v>
      </c>
      <c r="HW9" s="26" t="e">
        <f>IF(#REF!=6,88,0)</f>
        <v>#REF!</v>
      </c>
      <c r="HX9" s="26" t="e">
        <f>IF(#REF!=7,85,0)</f>
        <v>#REF!</v>
      </c>
      <c r="HY9" s="26" t="e">
        <f>IF(#REF!=8,83,0)</f>
        <v>#REF!</v>
      </c>
      <c r="HZ9" s="26" t="e">
        <f>IF(#REF!=9,80,0)</f>
        <v>#REF!</v>
      </c>
      <c r="IA9" s="26" t="e">
        <f>IF(#REF!=10,78,0)</f>
        <v>#REF!</v>
      </c>
      <c r="IB9" s="26" t="e">
        <f>IF(#REF!=11,75,0)</f>
        <v>#REF!</v>
      </c>
      <c r="IC9" s="26" t="e">
        <f>IF(#REF!=12,73,0)</f>
        <v>#REF!</v>
      </c>
      <c r="ID9" s="26" t="e">
        <f>IF(#REF!=13,70,0)</f>
        <v>#REF!</v>
      </c>
      <c r="IE9" s="26" t="e">
        <f>IF(#REF!=14,68,0)</f>
        <v>#REF!</v>
      </c>
      <c r="IF9" s="26" t="e">
        <f>IF(#REF!=15,65,0)</f>
        <v>#REF!</v>
      </c>
      <c r="IG9" s="26" t="e">
        <f>IF(#REF!=16,63,0)</f>
        <v>#REF!</v>
      </c>
      <c r="IH9" s="26" t="e">
        <f>IF(#REF!=17,60,0)</f>
        <v>#REF!</v>
      </c>
      <c r="II9" s="26" t="e">
        <f>IF(#REF!=18,58,0)</f>
        <v>#REF!</v>
      </c>
      <c r="IJ9" s="26" t="e">
        <f>IF(#REF!=19,55,0)</f>
        <v>#REF!</v>
      </c>
      <c r="IK9" s="26" t="e">
        <f>IF(#REF!=20,53,0)</f>
        <v>#REF!</v>
      </c>
      <c r="IL9" s="26" t="e">
        <f>IF(#REF!&gt;20,0,0)</f>
        <v>#REF!</v>
      </c>
      <c r="IM9" s="26" t="e">
        <f>IF(#REF!="сх",0,0)</f>
        <v>#REF!</v>
      </c>
      <c r="IN9" s="26" t="e">
        <f t="shared" ref="IN9:IN15" si="8">SUM(HR9:IM9)</f>
        <v>#REF!</v>
      </c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3" t="s">
        <v>132</v>
      </c>
    </row>
    <row r="10" spans="1:260" s="3" customFormat="1" ht="96" x14ac:dyDescent="0.2">
      <c r="A10" s="58">
        <v>2</v>
      </c>
      <c r="B10" s="45">
        <v>4.8</v>
      </c>
      <c r="C10" s="124">
        <v>23</v>
      </c>
      <c r="D10" s="109" t="s">
        <v>112</v>
      </c>
      <c r="E10" s="45" t="s">
        <v>37</v>
      </c>
      <c r="F10" s="117" t="s">
        <v>31</v>
      </c>
      <c r="G10" s="118" t="s">
        <v>81</v>
      </c>
      <c r="H10" s="113" t="s">
        <v>87</v>
      </c>
      <c r="I10" s="100">
        <v>22</v>
      </c>
      <c r="J10" s="23" t="e">
        <f>#REF!+#REF!</f>
        <v>#REF!</v>
      </c>
      <c r="K10" s="24"/>
      <c r="L10" s="25"/>
      <c r="M10" s="24" t="e">
        <f>IF(#REF!=1,25,0)</f>
        <v>#REF!</v>
      </c>
      <c r="N10" s="24" t="e">
        <f>IF(#REF!=2,22,0)</f>
        <v>#REF!</v>
      </c>
      <c r="O10" s="24" t="e">
        <f>IF(#REF!=3,20,0)</f>
        <v>#REF!</v>
      </c>
      <c r="P10" s="24" t="e">
        <f>IF(#REF!=4,18,0)</f>
        <v>#REF!</v>
      </c>
      <c r="Q10" s="24" t="e">
        <f>IF(#REF!=5,16,0)</f>
        <v>#REF!</v>
      </c>
      <c r="R10" s="24" t="e">
        <f>IF(#REF!=6,15,0)</f>
        <v>#REF!</v>
      </c>
      <c r="S10" s="24" t="e">
        <f>IF(#REF!=7,14,0)</f>
        <v>#REF!</v>
      </c>
      <c r="T10" s="24" t="e">
        <f>IF(#REF!=8,13,0)</f>
        <v>#REF!</v>
      </c>
      <c r="U10" s="24" t="e">
        <f>IF(#REF!=9,12,0)</f>
        <v>#REF!</v>
      </c>
      <c r="V10" s="24" t="e">
        <f>IF(#REF!=10,11,0)</f>
        <v>#REF!</v>
      </c>
      <c r="W10" s="24" t="e">
        <f>IF(#REF!=11,10,0)</f>
        <v>#REF!</v>
      </c>
      <c r="X10" s="24" t="e">
        <f>IF(#REF!=12,9,0)</f>
        <v>#REF!</v>
      </c>
      <c r="Y10" s="24" t="e">
        <f>IF(#REF!=13,8,0)</f>
        <v>#REF!</v>
      </c>
      <c r="Z10" s="24" t="e">
        <f>IF(#REF!=14,7,0)</f>
        <v>#REF!</v>
      </c>
      <c r="AA10" s="24" t="e">
        <f>IF(#REF!=15,6,0)</f>
        <v>#REF!</v>
      </c>
      <c r="AB10" s="24" t="e">
        <f>IF(#REF!=16,5,0)</f>
        <v>#REF!</v>
      </c>
      <c r="AC10" s="24" t="e">
        <f>IF(#REF!=17,4,0)</f>
        <v>#REF!</v>
      </c>
      <c r="AD10" s="24" t="e">
        <f>IF(#REF!=18,3,0)</f>
        <v>#REF!</v>
      </c>
      <c r="AE10" s="24" t="e">
        <f>IF(#REF!=19,2,0)</f>
        <v>#REF!</v>
      </c>
      <c r="AF10" s="24" t="e">
        <f>IF(#REF!=20,1,0)</f>
        <v>#REF!</v>
      </c>
      <c r="AG10" s="24" t="e">
        <f>IF(#REF!&gt;20,0,0)</f>
        <v>#REF!</v>
      </c>
      <c r="AH10" s="24" t="e">
        <f>IF(#REF!="сх",0,0)</f>
        <v>#REF!</v>
      </c>
      <c r="AI10" s="24" t="e">
        <f>SUM(M10:AG10)</f>
        <v>#REF!</v>
      </c>
      <c r="AJ10" s="24" t="e">
        <f>IF(#REF!=1,25,0)</f>
        <v>#REF!</v>
      </c>
      <c r="AK10" s="24" t="e">
        <f>IF(#REF!=2,22,0)</f>
        <v>#REF!</v>
      </c>
      <c r="AL10" s="24" t="e">
        <f>IF(#REF!=3,20,0)</f>
        <v>#REF!</v>
      </c>
      <c r="AM10" s="24" t="e">
        <f>IF(#REF!=4,18,0)</f>
        <v>#REF!</v>
      </c>
      <c r="AN10" s="24" t="e">
        <f>IF(#REF!=5,16,0)</f>
        <v>#REF!</v>
      </c>
      <c r="AO10" s="24" t="e">
        <f>IF(#REF!=6,15,0)</f>
        <v>#REF!</v>
      </c>
      <c r="AP10" s="24" t="e">
        <f>IF(#REF!=7,14,0)</f>
        <v>#REF!</v>
      </c>
      <c r="AQ10" s="24" t="e">
        <f>IF(#REF!=8,13,0)</f>
        <v>#REF!</v>
      </c>
      <c r="AR10" s="24" t="e">
        <f>IF(#REF!=9,12,0)</f>
        <v>#REF!</v>
      </c>
      <c r="AS10" s="24" t="e">
        <f>IF(#REF!=10,11,0)</f>
        <v>#REF!</v>
      </c>
      <c r="AT10" s="24" t="e">
        <f>IF(#REF!=11,10,0)</f>
        <v>#REF!</v>
      </c>
      <c r="AU10" s="24" t="e">
        <f>IF(#REF!=12,9,0)</f>
        <v>#REF!</v>
      </c>
      <c r="AV10" s="24" t="e">
        <f>IF(#REF!=13,8,0)</f>
        <v>#REF!</v>
      </c>
      <c r="AW10" s="24" t="e">
        <f>IF(#REF!=14,7,0)</f>
        <v>#REF!</v>
      </c>
      <c r="AX10" s="24" t="e">
        <f>IF(#REF!=15,6,0)</f>
        <v>#REF!</v>
      </c>
      <c r="AY10" s="24" t="e">
        <f>IF(#REF!=16,5,0)</f>
        <v>#REF!</v>
      </c>
      <c r="AZ10" s="24" t="e">
        <f>IF(#REF!=17,4,0)</f>
        <v>#REF!</v>
      </c>
      <c r="BA10" s="24" t="e">
        <f>IF(#REF!=18,3,0)</f>
        <v>#REF!</v>
      </c>
      <c r="BB10" s="24" t="e">
        <f>IF(#REF!=19,2,0)</f>
        <v>#REF!</v>
      </c>
      <c r="BC10" s="24" t="e">
        <f>IF(#REF!=20,1,0)</f>
        <v>#REF!</v>
      </c>
      <c r="BD10" s="24" t="e">
        <f>IF(#REF!&gt;20,0,0)</f>
        <v>#REF!</v>
      </c>
      <c r="BE10" s="24" t="e">
        <f>IF(#REF!="сх",0,0)</f>
        <v>#REF!</v>
      </c>
      <c r="BF10" s="24" t="e">
        <f>SUM(AJ10:BD10)</f>
        <v>#REF!</v>
      </c>
      <c r="BG10" s="24" t="e">
        <f>IF(#REF!=1,45,0)</f>
        <v>#REF!</v>
      </c>
      <c r="BH10" s="24" t="e">
        <f>IF(#REF!=2,42,0)</f>
        <v>#REF!</v>
      </c>
      <c r="BI10" s="24" t="e">
        <f>IF(#REF!=3,40,0)</f>
        <v>#REF!</v>
      </c>
      <c r="BJ10" s="24" t="e">
        <f>IF(#REF!=4,38,0)</f>
        <v>#REF!</v>
      </c>
      <c r="BK10" s="24" t="e">
        <f>IF(#REF!=5,36,0)</f>
        <v>#REF!</v>
      </c>
      <c r="BL10" s="24" t="e">
        <f>IF(#REF!=6,35,0)</f>
        <v>#REF!</v>
      </c>
      <c r="BM10" s="24" t="e">
        <f>IF(#REF!=7,34,0)</f>
        <v>#REF!</v>
      </c>
      <c r="BN10" s="24" t="e">
        <f>IF(#REF!=8,33,0)</f>
        <v>#REF!</v>
      </c>
      <c r="BO10" s="24" t="e">
        <f>IF(#REF!=9,32,0)</f>
        <v>#REF!</v>
      </c>
      <c r="BP10" s="24" t="e">
        <f>IF(#REF!=10,31,0)</f>
        <v>#REF!</v>
      </c>
      <c r="BQ10" s="24" t="e">
        <f>IF(#REF!=11,30,0)</f>
        <v>#REF!</v>
      </c>
      <c r="BR10" s="24" t="e">
        <f>IF(#REF!=12,29,0)</f>
        <v>#REF!</v>
      </c>
      <c r="BS10" s="24" t="e">
        <f>IF(#REF!=13,28,0)</f>
        <v>#REF!</v>
      </c>
      <c r="BT10" s="24" t="e">
        <f>IF(#REF!=14,27,0)</f>
        <v>#REF!</v>
      </c>
      <c r="BU10" s="24" t="e">
        <f>IF(#REF!=15,26,0)</f>
        <v>#REF!</v>
      </c>
      <c r="BV10" s="24" t="e">
        <f>IF(#REF!=16,25,0)</f>
        <v>#REF!</v>
      </c>
      <c r="BW10" s="24" t="e">
        <f>IF(#REF!=17,24,0)</f>
        <v>#REF!</v>
      </c>
      <c r="BX10" s="24" t="e">
        <f>IF(#REF!=18,23,0)</f>
        <v>#REF!</v>
      </c>
      <c r="BY10" s="24" t="e">
        <f>IF(#REF!=19,22,0)</f>
        <v>#REF!</v>
      </c>
      <c r="BZ10" s="24" t="e">
        <f>IF(#REF!=20,21,0)</f>
        <v>#REF!</v>
      </c>
      <c r="CA10" s="24" t="e">
        <f>IF(#REF!=21,20,0)</f>
        <v>#REF!</v>
      </c>
      <c r="CB10" s="24" t="e">
        <f>IF(#REF!=22,19,0)</f>
        <v>#REF!</v>
      </c>
      <c r="CC10" s="24" t="e">
        <f>IF(#REF!=23,18,0)</f>
        <v>#REF!</v>
      </c>
      <c r="CD10" s="24" t="e">
        <f>IF(#REF!=24,17,0)</f>
        <v>#REF!</v>
      </c>
      <c r="CE10" s="24" t="e">
        <f>IF(#REF!=25,16,0)</f>
        <v>#REF!</v>
      </c>
      <c r="CF10" s="24" t="e">
        <f>IF(#REF!=26,15,0)</f>
        <v>#REF!</v>
      </c>
      <c r="CG10" s="24" t="e">
        <f>IF(#REF!=27,14,0)</f>
        <v>#REF!</v>
      </c>
      <c r="CH10" s="24" t="e">
        <f>IF(#REF!=28,13,0)</f>
        <v>#REF!</v>
      </c>
      <c r="CI10" s="24" t="e">
        <f>IF(#REF!=29,12,0)</f>
        <v>#REF!</v>
      </c>
      <c r="CJ10" s="24" t="e">
        <f>IF(#REF!=30,11,0)</f>
        <v>#REF!</v>
      </c>
      <c r="CK10" s="24" t="e">
        <f>IF(#REF!=31,10,0)</f>
        <v>#REF!</v>
      </c>
      <c r="CL10" s="24" t="e">
        <f>IF(#REF!=32,9,0)</f>
        <v>#REF!</v>
      </c>
      <c r="CM10" s="24" t="e">
        <f>IF(#REF!=33,8,0)</f>
        <v>#REF!</v>
      </c>
      <c r="CN10" s="24" t="e">
        <f>IF(#REF!=34,7,0)</f>
        <v>#REF!</v>
      </c>
      <c r="CO10" s="24" t="e">
        <f>IF(#REF!=35,6,0)</f>
        <v>#REF!</v>
      </c>
      <c r="CP10" s="24" t="e">
        <f>IF(#REF!=36,5,0)</f>
        <v>#REF!</v>
      </c>
      <c r="CQ10" s="24" t="e">
        <f>IF(#REF!=37,4,0)</f>
        <v>#REF!</v>
      </c>
      <c r="CR10" s="24" t="e">
        <f>IF(#REF!=38,3,0)</f>
        <v>#REF!</v>
      </c>
      <c r="CS10" s="24" t="e">
        <f>IF(#REF!=39,2,0)</f>
        <v>#REF!</v>
      </c>
      <c r="CT10" s="24" t="e">
        <f>IF(#REF!=40,1,0)</f>
        <v>#REF!</v>
      </c>
      <c r="CU10" s="24" t="e">
        <f>IF(#REF!&gt;20,0,0)</f>
        <v>#REF!</v>
      </c>
      <c r="CV10" s="24" t="e">
        <f>IF(#REF!="сх",0,0)</f>
        <v>#REF!</v>
      </c>
      <c r="CW10" s="24" t="e">
        <f>SUM(BG10:CV10)</f>
        <v>#REF!</v>
      </c>
      <c r="CX10" s="24" t="e">
        <f>IF(#REF!=1,45,0)</f>
        <v>#REF!</v>
      </c>
      <c r="CY10" s="24" t="e">
        <f>IF(#REF!=2,42,0)</f>
        <v>#REF!</v>
      </c>
      <c r="CZ10" s="24" t="e">
        <f>IF(#REF!=3,40,0)</f>
        <v>#REF!</v>
      </c>
      <c r="DA10" s="24" t="e">
        <f>IF(#REF!=4,38,0)</f>
        <v>#REF!</v>
      </c>
      <c r="DB10" s="24" t="e">
        <f>IF(#REF!=5,36,0)</f>
        <v>#REF!</v>
      </c>
      <c r="DC10" s="24" t="e">
        <f>IF(#REF!=6,35,0)</f>
        <v>#REF!</v>
      </c>
      <c r="DD10" s="24" t="e">
        <f>IF(#REF!=7,34,0)</f>
        <v>#REF!</v>
      </c>
      <c r="DE10" s="24" t="e">
        <f>IF(#REF!=8,33,0)</f>
        <v>#REF!</v>
      </c>
      <c r="DF10" s="24" t="e">
        <f>IF(#REF!=9,32,0)</f>
        <v>#REF!</v>
      </c>
      <c r="DG10" s="24" t="e">
        <f>IF(#REF!=10,31,0)</f>
        <v>#REF!</v>
      </c>
      <c r="DH10" s="24" t="e">
        <f>IF(#REF!=11,30,0)</f>
        <v>#REF!</v>
      </c>
      <c r="DI10" s="24" t="e">
        <f>IF(#REF!=12,29,0)</f>
        <v>#REF!</v>
      </c>
      <c r="DJ10" s="24" t="e">
        <f>IF(#REF!=13,28,0)</f>
        <v>#REF!</v>
      </c>
      <c r="DK10" s="24" t="e">
        <f>IF(#REF!=14,27,0)</f>
        <v>#REF!</v>
      </c>
      <c r="DL10" s="24" t="e">
        <f>IF(#REF!=15,26,0)</f>
        <v>#REF!</v>
      </c>
      <c r="DM10" s="24" t="e">
        <f>IF(#REF!=16,25,0)</f>
        <v>#REF!</v>
      </c>
      <c r="DN10" s="24" t="e">
        <f>IF(#REF!=17,24,0)</f>
        <v>#REF!</v>
      </c>
      <c r="DO10" s="24" t="e">
        <f>IF(#REF!=18,23,0)</f>
        <v>#REF!</v>
      </c>
      <c r="DP10" s="24" t="e">
        <f>IF(#REF!=19,22,0)</f>
        <v>#REF!</v>
      </c>
      <c r="DQ10" s="24" t="e">
        <f>IF(#REF!=20,21,0)</f>
        <v>#REF!</v>
      </c>
      <c r="DR10" s="24" t="e">
        <f>IF(#REF!=21,20,0)</f>
        <v>#REF!</v>
      </c>
      <c r="DS10" s="24" t="e">
        <f>IF(#REF!=22,19,0)</f>
        <v>#REF!</v>
      </c>
      <c r="DT10" s="24" t="e">
        <f>IF(#REF!=23,18,0)</f>
        <v>#REF!</v>
      </c>
      <c r="DU10" s="24" t="e">
        <f>IF(#REF!=24,17,0)</f>
        <v>#REF!</v>
      </c>
      <c r="DV10" s="24" t="e">
        <f>IF(#REF!=25,16,0)</f>
        <v>#REF!</v>
      </c>
      <c r="DW10" s="24" t="e">
        <f>IF(#REF!=26,15,0)</f>
        <v>#REF!</v>
      </c>
      <c r="DX10" s="24" t="e">
        <f>IF(#REF!=27,14,0)</f>
        <v>#REF!</v>
      </c>
      <c r="DY10" s="24" t="e">
        <f>IF(#REF!=28,13,0)</f>
        <v>#REF!</v>
      </c>
      <c r="DZ10" s="24" t="e">
        <f>IF(#REF!=29,12,0)</f>
        <v>#REF!</v>
      </c>
      <c r="EA10" s="24" t="e">
        <f>IF(#REF!=30,11,0)</f>
        <v>#REF!</v>
      </c>
      <c r="EB10" s="24" t="e">
        <f>IF(#REF!=31,10,0)</f>
        <v>#REF!</v>
      </c>
      <c r="EC10" s="24" t="e">
        <f>IF(#REF!=32,9,0)</f>
        <v>#REF!</v>
      </c>
      <c r="ED10" s="24" t="e">
        <f>IF(#REF!=33,8,0)</f>
        <v>#REF!</v>
      </c>
      <c r="EE10" s="24" t="e">
        <f>IF(#REF!=34,7,0)</f>
        <v>#REF!</v>
      </c>
      <c r="EF10" s="24" t="e">
        <f>IF(#REF!=35,6,0)</f>
        <v>#REF!</v>
      </c>
      <c r="EG10" s="24" t="e">
        <f>IF(#REF!=36,5,0)</f>
        <v>#REF!</v>
      </c>
      <c r="EH10" s="24" t="e">
        <f>IF(#REF!=37,4,0)</f>
        <v>#REF!</v>
      </c>
      <c r="EI10" s="24" t="e">
        <f>IF(#REF!=38,3,0)</f>
        <v>#REF!</v>
      </c>
      <c r="EJ10" s="24" t="e">
        <f>IF(#REF!=39,2,0)</f>
        <v>#REF!</v>
      </c>
      <c r="EK10" s="24" t="e">
        <f>IF(#REF!=40,1,0)</f>
        <v>#REF!</v>
      </c>
      <c r="EL10" s="24" t="e">
        <f>IF(#REF!&gt;20,0,0)</f>
        <v>#REF!</v>
      </c>
      <c r="EM10" s="24" t="e">
        <f>IF(#REF!="сх",0,0)</f>
        <v>#REF!</v>
      </c>
      <c r="EN10" s="24" t="e">
        <f>SUM(CX10:EM10)</f>
        <v>#REF!</v>
      </c>
      <c r="EO10" s="24"/>
      <c r="EP10" s="24" t="e">
        <f>IF(#REF!="сх","ноль",IF(#REF!&gt;0,#REF!,"Ноль"))</f>
        <v>#REF!</v>
      </c>
      <c r="EQ10" s="24" t="e">
        <f>IF(#REF!="сх","ноль",IF(#REF!&gt;0,#REF!,"Ноль"))</f>
        <v>#REF!</v>
      </c>
      <c r="ER10" s="24"/>
      <c r="ES10" s="24" t="e">
        <f>MIN(EP10,EQ10)</f>
        <v>#REF!</v>
      </c>
      <c r="ET10" s="24" t="e">
        <f>IF(I10=#REF!,IF(#REF!&lt;#REF!,#REF!,EX10),#REF!)</f>
        <v>#REF!</v>
      </c>
      <c r="EU10" s="24" t="e">
        <f>IF(I10=#REF!,IF(#REF!&lt;#REF!,0,1))</f>
        <v>#REF!</v>
      </c>
      <c r="EV10" s="24" t="e">
        <f>IF(AND(ES10&gt;=21,ES10&lt;&gt;0),ES10,IF(I10&lt;#REF!,"СТОП",ET10+EU10))</f>
        <v>#REF!</v>
      </c>
      <c r="EW10" s="24"/>
      <c r="EX10" s="24">
        <v>15</v>
      </c>
      <c r="EY10" s="24">
        <v>16</v>
      </c>
      <c r="EZ10" s="24"/>
      <c r="FA10" s="26" t="e">
        <f>IF(#REF!=1,25,0)</f>
        <v>#REF!</v>
      </c>
      <c r="FB10" s="26" t="e">
        <f>IF(#REF!=2,22,0)</f>
        <v>#REF!</v>
      </c>
      <c r="FC10" s="26" t="e">
        <f>IF(#REF!=3,20,0)</f>
        <v>#REF!</v>
      </c>
      <c r="FD10" s="26" t="e">
        <f>IF(#REF!=4,18,0)</f>
        <v>#REF!</v>
      </c>
      <c r="FE10" s="26" t="e">
        <f>IF(#REF!=5,16,0)</f>
        <v>#REF!</v>
      </c>
      <c r="FF10" s="26" t="e">
        <f>IF(#REF!=6,15,0)</f>
        <v>#REF!</v>
      </c>
      <c r="FG10" s="26" t="e">
        <f>IF(#REF!=7,14,0)</f>
        <v>#REF!</v>
      </c>
      <c r="FH10" s="26" t="e">
        <f>IF(#REF!=8,13,0)</f>
        <v>#REF!</v>
      </c>
      <c r="FI10" s="26" t="e">
        <f>IF(#REF!=9,12,0)</f>
        <v>#REF!</v>
      </c>
      <c r="FJ10" s="26" t="e">
        <f>IF(#REF!=10,11,0)</f>
        <v>#REF!</v>
      </c>
      <c r="FK10" s="26" t="e">
        <f>IF(#REF!=11,10,0)</f>
        <v>#REF!</v>
      </c>
      <c r="FL10" s="26" t="e">
        <f>IF(#REF!=12,9,0)</f>
        <v>#REF!</v>
      </c>
      <c r="FM10" s="26" t="e">
        <f>IF(#REF!=13,8,0)</f>
        <v>#REF!</v>
      </c>
      <c r="FN10" s="26" t="e">
        <f>IF(#REF!=14,7,0)</f>
        <v>#REF!</v>
      </c>
      <c r="FO10" s="26" t="e">
        <f>IF(#REF!=15,6,0)</f>
        <v>#REF!</v>
      </c>
      <c r="FP10" s="26" t="e">
        <f>IF(#REF!=16,5,0)</f>
        <v>#REF!</v>
      </c>
      <c r="FQ10" s="26" t="e">
        <f>IF(#REF!=17,4,0)</f>
        <v>#REF!</v>
      </c>
      <c r="FR10" s="26" t="e">
        <f>IF(#REF!=18,3,0)</f>
        <v>#REF!</v>
      </c>
      <c r="FS10" s="26" t="e">
        <f>IF(#REF!=19,2,0)</f>
        <v>#REF!</v>
      </c>
      <c r="FT10" s="26" t="e">
        <f>IF(#REF!=20,1,0)</f>
        <v>#REF!</v>
      </c>
      <c r="FU10" s="26" t="e">
        <f>IF(#REF!&gt;20,0,0)</f>
        <v>#REF!</v>
      </c>
      <c r="FV10" s="26" t="e">
        <f>IF(#REF!="сх",0,0)</f>
        <v>#REF!</v>
      </c>
      <c r="FW10" s="26" t="e">
        <f>SUM(FA10:FV10)</f>
        <v>#REF!</v>
      </c>
      <c r="FX10" s="26" t="e">
        <f>IF(#REF!=1,25,0)</f>
        <v>#REF!</v>
      </c>
      <c r="FY10" s="26" t="e">
        <f>IF(#REF!=2,22,0)</f>
        <v>#REF!</v>
      </c>
      <c r="FZ10" s="26" t="e">
        <f>IF(#REF!=3,20,0)</f>
        <v>#REF!</v>
      </c>
      <c r="GA10" s="26" t="e">
        <f>IF(#REF!=4,18,0)</f>
        <v>#REF!</v>
      </c>
      <c r="GB10" s="26" t="e">
        <f>IF(#REF!=5,16,0)</f>
        <v>#REF!</v>
      </c>
      <c r="GC10" s="26" t="e">
        <f>IF(#REF!=6,15,0)</f>
        <v>#REF!</v>
      </c>
      <c r="GD10" s="26" t="e">
        <f>IF(#REF!=7,14,0)</f>
        <v>#REF!</v>
      </c>
      <c r="GE10" s="26" t="e">
        <f>IF(#REF!=8,13,0)</f>
        <v>#REF!</v>
      </c>
      <c r="GF10" s="26" t="e">
        <f>IF(#REF!=9,12,0)</f>
        <v>#REF!</v>
      </c>
      <c r="GG10" s="26" t="e">
        <f>IF(#REF!=10,11,0)</f>
        <v>#REF!</v>
      </c>
      <c r="GH10" s="26" t="e">
        <f>IF(#REF!=11,10,0)</f>
        <v>#REF!</v>
      </c>
      <c r="GI10" s="26" t="e">
        <f>IF(#REF!=12,9,0)</f>
        <v>#REF!</v>
      </c>
      <c r="GJ10" s="26" t="e">
        <f>IF(#REF!=13,8,0)</f>
        <v>#REF!</v>
      </c>
      <c r="GK10" s="26" t="e">
        <f>IF(#REF!=14,7,0)</f>
        <v>#REF!</v>
      </c>
      <c r="GL10" s="26" t="e">
        <f>IF(#REF!=15,6,0)</f>
        <v>#REF!</v>
      </c>
      <c r="GM10" s="26" t="e">
        <f>IF(#REF!=16,5,0)</f>
        <v>#REF!</v>
      </c>
      <c r="GN10" s="26" t="e">
        <f>IF(#REF!=17,4,0)</f>
        <v>#REF!</v>
      </c>
      <c r="GO10" s="26" t="e">
        <f>IF(#REF!=18,3,0)</f>
        <v>#REF!</v>
      </c>
      <c r="GP10" s="26" t="e">
        <f>IF(#REF!=19,2,0)</f>
        <v>#REF!</v>
      </c>
      <c r="GQ10" s="26" t="e">
        <f>IF(#REF!=20,1,0)</f>
        <v>#REF!</v>
      </c>
      <c r="GR10" s="26" t="e">
        <f>IF(#REF!&gt;20,0,0)</f>
        <v>#REF!</v>
      </c>
      <c r="GS10" s="26" t="e">
        <f>IF(#REF!="сх",0,0)</f>
        <v>#REF!</v>
      </c>
      <c r="GT10" s="26" t="e">
        <f>SUM(FX10:GS10)</f>
        <v>#REF!</v>
      </c>
      <c r="GU10" s="26" t="e">
        <f>IF(#REF!=1,100,0)</f>
        <v>#REF!</v>
      </c>
      <c r="GV10" s="26" t="e">
        <f>IF(#REF!=2,98,0)</f>
        <v>#REF!</v>
      </c>
      <c r="GW10" s="26" t="e">
        <f>IF(#REF!=3,95,0)</f>
        <v>#REF!</v>
      </c>
      <c r="GX10" s="26" t="e">
        <f>IF(#REF!=4,93,0)</f>
        <v>#REF!</v>
      </c>
      <c r="GY10" s="26" t="e">
        <f>IF(#REF!=5,90,0)</f>
        <v>#REF!</v>
      </c>
      <c r="GZ10" s="26" t="e">
        <f>IF(#REF!=6,88,0)</f>
        <v>#REF!</v>
      </c>
      <c r="HA10" s="26" t="e">
        <f>IF(#REF!=7,85,0)</f>
        <v>#REF!</v>
      </c>
      <c r="HB10" s="26" t="e">
        <f>IF(#REF!=8,83,0)</f>
        <v>#REF!</v>
      </c>
      <c r="HC10" s="26" t="e">
        <f>IF(#REF!=9,80,0)</f>
        <v>#REF!</v>
      </c>
      <c r="HD10" s="26" t="e">
        <f>IF(#REF!=10,78,0)</f>
        <v>#REF!</v>
      </c>
      <c r="HE10" s="26" t="e">
        <f>IF(#REF!=11,75,0)</f>
        <v>#REF!</v>
      </c>
      <c r="HF10" s="26" t="e">
        <f>IF(#REF!=12,73,0)</f>
        <v>#REF!</v>
      </c>
      <c r="HG10" s="26" t="e">
        <f>IF(#REF!=13,70,0)</f>
        <v>#REF!</v>
      </c>
      <c r="HH10" s="26" t="e">
        <f>IF(#REF!=14,68,0)</f>
        <v>#REF!</v>
      </c>
      <c r="HI10" s="26" t="e">
        <f>IF(#REF!=15,65,0)</f>
        <v>#REF!</v>
      </c>
      <c r="HJ10" s="26" t="e">
        <f>IF(#REF!=16,63,0)</f>
        <v>#REF!</v>
      </c>
      <c r="HK10" s="26" t="e">
        <f>IF(#REF!=17,60,0)</f>
        <v>#REF!</v>
      </c>
      <c r="HL10" s="26" t="e">
        <f>IF(#REF!=18,58,0)</f>
        <v>#REF!</v>
      </c>
      <c r="HM10" s="26" t="e">
        <f>IF(#REF!=19,55,0)</f>
        <v>#REF!</v>
      </c>
      <c r="HN10" s="26" t="e">
        <f>IF(#REF!=20,53,0)</f>
        <v>#REF!</v>
      </c>
      <c r="HO10" s="26" t="e">
        <f>IF(#REF!&gt;20,0,0)</f>
        <v>#REF!</v>
      </c>
      <c r="HP10" s="26" t="e">
        <f>IF(#REF!="сх",0,0)</f>
        <v>#REF!</v>
      </c>
      <c r="HQ10" s="26" t="e">
        <f>SUM(GU10:HP10)</f>
        <v>#REF!</v>
      </c>
      <c r="HR10" s="26" t="e">
        <f>IF(#REF!=1,100,0)</f>
        <v>#REF!</v>
      </c>
      <c r="HS10" s="26" t="e">
        <f>IF(#REF!=2,98,0)</f>
        <v>#REF!</v>
      </c>
      <c r="HT10" s="26" t="e">
        <f>IF(#REF!=3,95,0)</f>
        <v>#REF!</v>
      </c>
      <c r="HU10" s="26" t="e">
        <f>IF(#REF!=4,93,0)</f>
        <v>#REF!</v>
      </c>
      <c r="HV10" s="26" t="e">
        <f>IF(#REF!=5,90,0)</f>
        <v>#REF!</v>
      </c>
      <c r="HW10" s="26" t="e">
        <f>IF(#REF!=6,88,0)</f>
        <v>#REF!</v>
      </c>
      <c r="HX10" s="26" t="e">
        <f>IF(#REF!=7,85,0)</f>
        <v>#REF!</v>
      </c>
      <c r="HY10" s="26" t="e">
        <f>IF(#REF!=8,83,0)</f>
        <v>#REF!</v>
      </c>
      <c r="HZ10" s="26" t="e">
        <f>IF(#REF!=9,80,0)</f>
        <v>#REF!</v>
      </c>
      <c r="IA10" s="26" t="e">
        <f>IF(#REF!=10,78,0)</f>
        <v>#REF!</v>
      </c>
      <c r="IB10" s="26" t="e">
        <f>IF(#REF!=11,75,0)</f>
        <v>#REF!</v>
      </c>
      <c r="IC10" s="26" t="e">
        <f>IF(#REF!=12,73,0)</f>
        <v>#REF!</v>
      </c>
      <c r="ID10" s="26" t="e">
        <f>IF(#REF!=13,70,0)</f>
        <v>#REF!</v>
      </c>
      <c r="IE10" s="26" t="e">
        <f>IF(#REF!=14,68,0)</f>
        <v>#REF!</v>
      </c>
      <c r="IF10" s="26" t="e">
        <f>IF(#REF!=15,65,0)</f>
        <v>#REF!</v>
      </c>
      <c r="IG10" s="26" t="e">
        <f>IF(#REF!=16,63,0)</f>
        <v>#REF!</v>
      </c>
      <c r="IH10" s="26" t="e">
        <f>IF(#REF!=17,60,0)</f>
        <v>#REF!</v>
      </c>
      <c r="II10" s="26" t="e">
        <f>IF(#REF!=18,58,0)</f>
        <v>#REF!</v>
      </c>
      <c r="IJ10" s="26" t="e">
        <f>IF(#REF!=19,55,0)</f>
        <v>#REF!</v>
      </c>
      <c r="IK10" s="26" t="e">
        <f>IF(#REF!=20,53,0)</f>
        <v>#REF!</v>
      </c>
      <c r="IL10" s="26" t="e">
        <f>IF(#REF!&gt;20,0,0)</f>
        <v>#REF!</v>
      </c>
      <c r="IM10" s="26" t="e">
        <f>IF(#REF!="сх",0,0)</f>
        <v>#REF!</v>
      </c>
      <c r="IN10" s="26" t="e">
        <f>SUM(HR10:IM10)</f>
        <v>#REF!</v>
      </c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</row>
    <row r="11" spans="1:260" s="3" customFormat="1" ht="48" x14ac:dyDescent="0.2">
      <c r="A11" s="58">
        <v>3</v>
      </c>
      <c r="B11" s="45">
        <v>4.5999999999999996</v>
      </c>
      <c r="C11" s="124">
        <v>14</v>
      </c>
      <c r="D11" s="109" t="s">
        <v>113</v>
      </c>
      <c r="E11" s="45" t="s">
        <v>37</v>
      </c>
      <c r="F11" s="117" t="s">
        <v>100</v>
      </c>
      <c r="G11" s="118" t="s">
        <v>79</v>
      </c>
      <c r="H11" s="113" t="s">
        <v>87</v>
      </c>
      <c r="I11" s="100">
        <v>20</v>
      </c>
      <c r="J11" s="23" t="e">
        <f>#REF!+#REF!</f>
        <v>#REF!</v>
      </c>
      <c r="K11" s="24"/>
      <c r="L11" s="25"/>
      <c r="M11" s="24" t="e">
        <f>IF(#REF!=1,25,0)</f>
        <v>#REF!</v>
      </c>
      <c r="N11" s="24" t="e">
        <f>IF(#REF!=2,22,0)</f>
        <v>#REF!</v>
      </c>
      <c r="O11" s="24" t="e">
        <f>IF(#REF!=3,20,0)</f>
        <v>#REF!</v>
      </c>
      <c r="P11" s="24" t="e">
        <f>IF(#REF!=4,18,0)</f>
        <v>#REF!</v>
      </c>
      <c r="Q11" s="24" t="e">
        <f>IF(#REF!=5,16,0)</f>
        <v>#REF!</v>
      </c>
      <c r="R11" s="24" t="e">
        <f>IF(#REF!=6,15,0)</f>
        <v>#REF!</v>
      </c>
      <c r="S11" s="24" t="e">
        <f>IF(#REF!=7,14,0)</f>
        <v>#REF!</v>
      </c>
      <c r="T11" s="24" t="e">
        <f>IF(#REF!=8,13,0)</f>
        <v>#REF!</v>
      </c>
      <c r="U11" s="24" t="e">
        <f>IF(#REF!=9,12,0)</f>
        <v>#REF!</v>
      </c>
      <c r="V11" s="24" t="e">
        <f>IF(#REF!=10,11,0)</f>
        <v>#REF!</v>
      </c>
      <c r="W11" s="24" t="e">
        <f>IF(#REF!=11,10,0)</f>
        <v>#REF!</v>
      </c>
      <c r="X11" s="24" t="e">
        <f>IF(#REF!=12,9,0)</f>
        <v>#REF!</v>
      </c>
      <c r="Y11" s="24" t="e">
        <f>IF(#REF!=13,8,0)</f>
        <v>#REF!</v>
      </c>
      <c r="Z11" s="24" t="e">
        <f>IF(#REF!=14,7,0)</f>
        <v>#REF!</v>
      </c>
      <c r="AA11" s="24" t="e">
        <f>IF(#REF!=15,6,0)</f>
        <v>#REF!</v>
      </c>
      <c r="AB11" s="24" t="e">
        <f>IF(#REF!=16,5,0)</f>
        <v>#REF!</v>
      </c>
      <c r="AC11" s="24" t="e">
        <f>IF(#REF!=17,4,0)</f>
        <v>#REF!</v>
      </c>
      <c r="AD11" s="24" t="e">
        <f>IF(#REF!=18,3,0)</f>
        <v>#REF!</v>
      </c>
      <c r="AE11" s="24" t="e">
        <f>IF(#REF!=19,2,0)</f>
        <v>#REF!</v>
      </c>
      <c r="AF11" s="24" t="e">
        <f>IF(#REF!=20,1,0)</f>
        <v>#REF!</v>
      </c>
      <c r="AG11" s="24" t="e">
        <f>IF(#REF!&gt;20,0,0)</f>
        <v>#REF!</v>
      </c>
      <c r="AH11" s="24" t="e">
        <f>IF(#REF!="сх",0,0)</f>
        <v>#REF!</v>
      </c>
      <c r="AI11" s="24" t="e">
        <f t="shared" si="0"/>
        <v>#REF!</v>
      </c>
      <c r="AJ11" s="24" t="e">
        <f>IF(#REF!=1,25,0)</f>
        <v>#REF!</v>
      </c>
      <c r="AK11" s="24" t="e">
        <f>IF(#REF!=2,22,0)</f>
        <v>#REF!</v>
      </c>
      <c r="AL11" s="24" t="e">
        <f>IF(#REF!=3,20,0)</f>
        <v>#REF!</v>
      </c>
      <c r="AM11" s="24" t="e">
        <f>IF(#REF!=4,18,0)</f>
        <v>#REF!</v>
      </c>
      <c r="AN11" s="24" t="e">
        <f>IF(#REF!=5,16,0)</f>
        <v>#REF!</v>
      </c>
      <c r="AO11" s="24" t="e">
        <f>IF(#REF!=6,15,0)</f>
        <v>#REF!</v>
      </c>
      <c r="AP11" s="24" t="e">
        <f>IF(#REF!=7,14,0)</f>
        <v>#REF!</v>
      </c>
      <c r="AQ11" s="24" t="e">
        <f>IF(#REF!=8,13,0)</f>
        <v>#REF!</v>
      </c>
      <c r="AR11" s="24" t="e">
        <f>IF(#REF!=9,12,0)</f>
        <v>#REF!</v>
      </c>
      <c r="AS11" s="24" t="e">
        <f>IF(#REF!=10,11,0)</f>
        <v>#REF!</v>
      </c>
      <c r="AT11" s="24" t="e">
        <f>IF(#REF!=11,10,0)</f>
        <v>#REF!</v>
      </c>
      <c r="AU11" s="24" t="e">
        <f>IF(#REF!=12,9,0)</f>
        <v>#REF!</v>
      </c>
      <c r="AV11" s="24" t="e">
        <f>IF(#REF!=13,8,0)</f>
        <v>#REF!</v>
      </c>
      <c r="AW11" s="24" t="e">
        <f>IF(#REF!=14,7,0)</f>
        <v>#REF!</v>
      </c>
      <c r="AX11" s="24" t="e">
        <f>IF(#REF!=15,6,0)</f>
        <v>#REF!</v>
      </c>
      <c r="AY11" s="24" t="e">
        <f>IF(#REF!=16,5,0)</f>
        <v>#REF!</v>
      </c>
      <c r="AZ11" s="24" t="e">
        <f>IF(#REF!=17,4,0)</f>
        <v>#REF!</v>
      </c>
      <c r="BA11" s="24" t="e">
        <f>IF(#REF!=18,3,0)</f>
        <v>#REF!</v>
      </c>
      <c r="BB11" s="24" t="e">
        <f>IF(#REF!=19,2,0)</f>
        <v>#REF!</v>
      </c>
      <c r="BC11" s="24" t="e">
        <f>IF(#REF!=20,1,0)</f>
        <v>#REF!</v>
      </c>
      <c r="BD11" s="24" t="e">
        <f>IF(#REF!&gt;20,0,0)</f>
        <v>#REF!</v>
      </c>
      <c r="BE11" s="24" t="e">
        <f>IF(#REF!="сх",0,0)</f>
        <v>#REF!</v>
      </c>
      <c r="BF11" s="24" t="e">
        <f t="shared" si="1"/>
        <v>#REF!</v>
      </c>
      <c r="BG11" s="24" t="e">
        <f>IF(#REF!=1,45,0)</f>
        <v>#REF!</v>
      </c>
      <c r="BH11" s="24" t="e">
        <f>IF(#REF!=2,42,0)</f>
        <v>#REF!</v>
      </c>
      <c r="BI11" s="24" t="e">
        <f>IF(#REF!=3,40,0)</f>
        <v>#REF!</v>
      </c>
      <c r="BJ11" s="24" t="e">
        <f>IF(#REF!=4,38,0)</f>
        <v>#REF!</v>
      </c>
      <c r="BK11" s="24" t="e">
        <f>IF(#REF!=5,36,0)</f>
        <v>#REF!</v>
      </c>
      <c r="BL11" s="24" t="e">
        <f>IF(#REF!=6,35,0)</f>
        <v>#REF!</v>
      </c>
      <c r="BM11" s="24" t="e">
        <f>IF(#REF!=7,34,0)</f>
        <v>#REF!</v>
      </c>
      <c r="BN11" s="24" t="e">
        <f>IF(#REF!=8,33,0)</f>
        <v>#REF!</v>
      </c>
      <c r="BO11" s="24" t="e">
        <f>IF(#REF!=9,32,0)</f>
        <v>#REF!</v>
      </c>
      <c r="BP11" s="24" t="e">
        <f>IF(#REF!=10,31,0)</f>
        <v>#REF!</v>
      </c>
      <c r="BQ11" s="24" t="e">
        <f>IF(#REF!=11,30,0)</f>
        <v>#REF!</v>
      </c>
      <c r="BR11" s="24" t="e">
        <f>IF(#REF!=12,29,0)</f>
        <v>#REF!</v>
      </c>
      <c r="BS11" s="24" t="e">
        <f>IF(#REF!=13,28,0)</f>
        <v>#REF!</v>
      </c>
      <c r="BT11" s="24" t="e">
        <f>IF(#REF!=14,27,0)</f>
        <v>#REF!</v>
      </c>
      <c r="BU11" s="24" t="e">
        <f>IF(#REF!=15,26,0)</f>
        <v>#REF!</v>
      </c>
      <c r="BV11" s="24" t="e">
        <f>IF(#REF!=16,25,0)</f>
        <v>#REF!</v>
      </c>
      <c r="BW11" s="24" t="e">
        <f>IF(#REF!=17,24,0)</f>
        <v>#REF!</v>
      </c>
      <c r="BX11" s="24" t="e">
        <f>IF(#REF!=18,23,0)</f>
        <v>#REF!</v>
      </c>
      <c r="BY11" s="24" t="e">
        <f>IF(#REF!=19,22,0)</f>
        <v>#REF!</v>
      </c>
      <c r="BZ11" s="24" t="e">
        <f>IF(#REF!=20,21,0)</f>
        <v>#REF!</v>
      </c>
      <c r="CA11" s="24" t="e">
        <f>IF(#REF!=21,20,0)</f>
        <v>#REF!</v>
      </c>
      <c r="CB11" s="24" t="e">
        <f>IF(#REF!=22,19,0)</f>
        <v>#REF!</v>
      </c>
      <c r="CC11" s="24" t="e">
        <f>IF(#REF!=23,18,0)</f>
        <v>#REF!</v>
      </c>
      <c r="CD11" s="24" t="e">
        <f>IF(#REF!=24,17,0)</f>
        <v>#REF!</v>
      </c>
      <c r="CE11" s="24" t="e">
        <f>IF(#REF!=25,16,0)</f>
        <v>#REF!</v>
      </c>
      <c r="CF11" s="24" t="e">
        <f>IF(#REF!=26,15,0)</f>
        <v>#REF!</v>
      </c>
      <c r="CG11" s="24" t="e">
        <f>IF(#REF!=27,14,0)</f>
        <v>#REF!</v>
      </c>
      <c r="CH11" s="24" t="e">
        <f>IF(#REF!=28,13,0)</f>
        <v>#REF!</v>
      </c>
      <c r="CI11" s="24" t="e">
        <f>IF(#REF!=29,12,0)</f>
        <v>#REF!</v>
      </c>
      <c r="CJ11" s="24" t="e">
        <f>IF(#REF!=30,11,0)</f>
        <v>#REF!</v>
      </c>
      <c r="CK11" s="24" t="e">
        <f>IF(#REF!=31,10,0)</f>
        <v>#REF!</v>
      </c>
      <c r="CL11" s="24" t="e">
        <f>IF(#REF!=32,9,0)</f>
        <v>#REF!</v>
      </c>
      <c r="CM11" s="24" t="e">
        <f>IF(#REF!=33,8,0)</f>
        <v>#REF!</v>
      </c>
      <c r="CN11" s="24" t="e">
        <f>IF(#REF!=34,7,0)</f>
        <v>#REF!</v>
      </c>
      <c r="CO11" s="24" t="e">
        <f>IF(#REF!=35,6,0)</f>
        <v>#REF!</v>
      </c>
      <c r="CP11" s="24" t="e">
        <f>IF(#REF!=36,5,0)</f>
        <v>#REF!</v>
      </c>
      <c r="CQ11" s="24" t="e">
        <f>IF(#REF!=37,4,0)</f>
        <v>#REF!</v>
      </c>
      <c r="CR11" s="24" t="e">
        <f>IF(#REF!=38,3,0)</f>
        <v>#REF!</v>
      </c>
      <c r="CS11" s="24" t="e">
        <f>IF(#REF!=39,2,0)</f>
        <v>#REF!</v>
      </c>
      <c r="CT11" s="24" t="e">
        <f>IF(#REF!=40,1,0)</f>
        <v>#REF!</v>
      </c>
      <c r="CU11" s="24" t="e">
        <f>IF(#REF!&gt;20,0,0)</f>
        <v>#REF!</v>
      </c>
      <c r="CV11" s="24" t="e">
        <f>IF(#REF!="сх",0,0)</f>
        <v>#REF!</v>
      </c>
      <c r="CW11" s="24" t="e">
        <f t="shared" si="2"/>
        <v>#REF!</v>
      </c>
      <c r="CX11" s="24" t="e">
        <f>IF(#REF!=1,45,0)</f>
        <v>#REF!</v>
      </c>
      <c r="CY11" s="24" t="e">
        <f>IF(#REF!=2,42,0)</f>
        <v>#REF!</v>
      </c>
      <c r="CZ11" s="24" t="e">
        <f>IF(#REF!=3,40,0)</f>
        <v>#REF!</v>
      </c>
      <c r="DA11" s="24" t="e">
        <f>IF(#REF!=4,38,0)</f>
        <v>#REF!</v>
      </c>
      <c r="DB11" s="24" t="e">
        <f>IF(#REF!=5,36,0)</f>
        <v>#REF!</v>
      </c>
      <c r="DC11" s="24" t="e">
        <f>IF(#REF!=6,35,0)</f>
        <v>#REF!</v>
      </c>
      <c r="DD11" s="24" t="e">
        <f>IF(#REF!=7,34,0)</f>
        <v>#REF!</v>
      </c>
      <c r="DE11" s="24" t="e">
        <f>IF(#REF!=8,33,0)</f>
        <v>#REF!</v>
      </c>
      <c r="DF11" s="24" t="e">
        <f>IF(#REF!=9,32,0)</f>
        <v>#REF!</v>
      </c>
      <c r="DG11" s="24" t="e">
        <f>IF(#REF!=10,31,0)</f>
        <v>#REF!</v>
      </c>
      <c r="DH11" s="24" t="e">
        <f>IF(#REF!=11,30,0)</f>
        <v>#REF!</v>
      </c>
      <c r="DI11" s="24" t="e">
        <f>IF(#REF!=12,29,0)</f>
        <v>#REF!</v>
      </c>
      <c r="DJ11" s="24" t="e">
        <f>IF(#REF!=13,28,0)</f>
        <v>#REF!</v>
      </c>
      <c r="DK11" s="24" t="e">
        <f>IF(#REF!=14,27,0)</f>
        <v>#REF!</v>
      </c>
      <c r="DL11" s="24" t="e">
        <f>IF(#REF!=15,26,0)</f>
        <v>#REF!</v>
      </c>
      <c r="DM11" s="24" t="e">
        <f>IF(#REF!=16,25,0)</f>
        <v>#REF!</v>
      </c>
      <c r="DN11" s="24" t="e">
        <f>IF(#REF!=17,24,0)</f>
        <v>#REF!</v>
      </c>
      <c r="DO11" s="24" t="e">
        <f>IF(#REF!=18,23,0)</f>
        <v>#REF!</v>
      </c>
      <c r="DP11" s="24" t="e">
        <f>IF(#REF!=19,22,0)</f>
        <v>#REF!</v>
      </c>
      <c r="DQ11" s="24" t="e">
        <f>IF(#REF!=20,21,0)</f>
        <v>#REF!</v>
      </c>
      <c r="DR11" s="24" t="e">
        <f>IF(#REF!=21,20,0)</f>
        <v>#REF!</v>
      </c>
      <c r="DS11" s="24" t="e">
        <f>IF(#REF!=22,19,0)</f>
        <v>#REF!</v>
      </c>
      <c r="DT11" s="24" t="e">
        <f>IF(#REF!=23,18,0)</f>
        <v>#REF!</v>
      </c>
      <c r="DU11" s="24" t="e">
        <f>IF(#REF!=24,17,0)</f>
        <v>#REF!</v>
      </c>
      <c r="DV11" s="24" t="e">
        <f>IF(#REF!=25,16,0)</f>
        <v>#REF!</v>
      </c>
      <c r="DW11" s="24" t="e">
        <f>IF(#REF!=26,15,0)</f>
        <v>#REF!</v>
      </c>
      <c r="DX11" s="24" t="e">
        <f>IF(#REF!=27,14,0)</f>
        <v>#REF!</v>
      </c>
      <c r="DY11" s="24" t="e">
        <f>IF(#REF!=28,13,0)</f>
        <v>#REF!</v>
      </c>
      <c r="DZ11" s="24" t="e">
        <f>IF(#REF!=29,12,0)</f>
        <v>#REF!</v>
      </c>
      <c r="EA11" s="24" t="e">
        <f>IF(#REF!=30,11,0)</f>
        <v>#REF!</v>
      </c>
      <c r="EB11" s="24" t="e">
        <f>IF(#REF!=31,10,0)</f>
        <v>#REF!</v>
      </c>
      <c r="EC11" s="24" t="e">
        <f>IF(#REF!=32,9,0)</f>
        <v>#REF!</v>
      </c>
      <c r="ED11" s="24" t="e">
        <f>IF(#REF!=33,8,0)</f>
        <v>#REF!</v>
      </c>
      <c r="EE11" s="24" t="e">
        <f>IF(#REF!=34,7,0)</f>
        <v>#REF!</v>
      </c>
      <c r="EF11" s="24" t="e">
        <f>IF(#REF!=35,6,0)</f>
        <v>#REF!</v>
      </c>
      <c r="EG11" s="24" t="e">
        <f>IF(#REF!=36,5,0)</f>
        <v>#REF!</v>
      </c>
      <c r="EH11" s="24" t="e">
        <f>IF(#REF!=37,4,0)</f>
        <v>#REF!</v>
      </c>
      <c r="EI11" s="24" t="e">
        <f>IF(#REF!=38,3,0)</f>
        <v>#REF!</v>
      </c>
      <c r="EJ11" s="24" t="e">
        <f>IF(#REF!=39,2,0)</f>
        <v>#REF!</v>
      </c>
      <c r="EK11" s="24" t="e">
        <f>IF(#REF!=40,1,0)</f>
        <v>#REF!</v>
      </c>
      <c r="EL11" s="24" t="e">
        <f>IF(#REF!&gt;20,0,0)</f>
        <v>#REF!</v>
      </c>
      <c r="EM11" s="24" t="e">
        <f>IF(#REF!="сх",0,0)</f>
        <v>#REF!</v>
      </c>
      <c r="EN11" s="24" t="e">
        <f t="shared" si="3"/>
        <v>#REF!</v>
      </c>
      <c r="EO11" s="24"/>
      <c r="EP11" s="24" t="e">
        <f>IF(#REF!="сх","ноль",IF(#REF!&gt;0,#REF!,"Ноль"))</f>
        <v>#REF!</v>
      </c>
      <c r="EQ11" s="24" t="e">
        <f>IF(#REF!="сх","ноль",IF(#REF!&gt;0,#REF!,"Ноль"))</f>
        <v>#REF!</v>
      </c>
      <c r="ER11" s="24"/>
      <c r="ES11" s="24" t="e">
        <f t="shared" si="4"/>
        <v>#REF!</v>
      </c>
      <c r="ET11" s="24" t="e">
        <f>IF(I11=#REF!,IF(#REF!&lt;#REF!,#REF!,EX11),#REF!)</f>
        <v>#REF!</v>
      </c>
      <c r="EU11" s="24" t="e">
        <f>IF(I11=#REF!,IF(#REF!&lt;#REF!,0,1))</f>
        <v>#REF!</v>
      </c>
      <c r="EV11" s="24" t="e">
        <f>IF(AND(ES11&gt;=21,ES11&lt;&gt;0),ES11,IF(I11&lt;#REF!,"СТОП",ET11+EU11))</f>
        <v>#REF!</v>
      </c>
      <c r="EW11" s="24"/>
      <c r="EX11" s="24">
        <v>15</v>
      </c>
      <c r="EY11" s="24">
        <v>16</v>
      </c>
      <c r="EZ11" s="24"/>
      <c r="FA11" s="26" t="e">
        <f>IF(#REF!=1,25,0)</f>
        <v>#REF!</v>
      </c>
      <c r="FB11" s="26" t="e">
        <f>IF(#REF!=2,22,0)</f>
        <v>#REF!</v>
      </c>
      <c r="FC11" s="26" t="e">
        <f>IF(#REF!=3,20,0)</f>
        <v>#REF!</v>
      </c>
      <c r="FD11" s="26" t="e">
        <f>IF(#REF!=4,18,0)</f>
        <v>#REF!</v>
      </c>
      <c r="FE11" s="26" t="e">
        <f>IF(#REF!=5,16,0)</f>
        <v>#REF!</v>
      </c>
      <c r="FF11" s="26" t="e">
        <f>IF(#REF!=6,15,0)</f>
        <v>#REF!</v>
      </c>
      <c r="FG11" s="26" t="e">
        <f>IF(#REF!=7,14,0)</f>
        <v>#REF!</v>
      </c>
      <c r="FH11" s="26" t="e">
        <f>IF(#REF!=8,13,0)</f>
        <v>#REF!</v>
      </c>
      <c r="FI11" s="26" t="e">
        <f>IF(#REF!=9,12,0)</f>
        <v>#REF!</v>
      </c>
      <c r="FJ11" s="26" t="e">
        <f>IF(#REF!=10,11,0)</f>
        <v>#REF!</v>
      </c>
      <c r="FK11" s="26" t="e">
        <f>IF(#REF!=11,10,0)</f>
        <v>#REF!</v>
      </c>
      <c r="FL11" s="26" t="e">
        <f>IF(#REF!=12,9,0)</f>
        <v>#REF!</v>
      </c>
      <c r="FM11" s="26" t="e">
        <f>IF(#REF!=13,8,0)</f>
        <v>#REF!</v>
      </c>
      <c r="FN11" s="26" t="e">
        <f>IF(#REF!=14,7,0)</f>
        <v>#REF!</v>
      </c>
      <c r="FO11" s="26" t="e">
        <f>IF(#REF!=15,6,0)</f>
        <v>#REF!</v>
      </c>
      <c r="FP11" s="26" t="e">
        <f>IF(#REF!=16,5,0)</f>
        <v>#REF!</v>
      </c>
      <c r="FQ11" s="26" t="e">
        <f>IF(#REF!=17,4,0)</f>
        <v>#REF!</v>
      </c>
      <c r="FR11" s="26" t="e">
        <f>IF(#REF!=18,3,0)</f>
        <v>#REF!</v>
      </c>
      <c r="FS11" s="26" t="e">
        <f>IF(#REF!=19,2,0)</f>
        <v>#REF!</v>
      </c>
      <c r="FT11" s="26" t="e">
        <f>IF(#REF!=20,1,0)</f>
        <v>#REF!</v>
      </c>
      <c r="FU11" s="26" t="e">
        <f>IF(#REF!&gt;20,0,0)</f>
        <v>#REF!</v>
      </c>
      <c r="FV11" s="26" t="e">
        <f>IF(#REF!="сх",0,0)</f>
        <v>#REF!</v>
      </c>
      <c r="FW11" s="26" t="e">
        <f t="shared" si="5"/>
        <v>#REF!</v>
      </c>
      <c r="FX11" s="26" t="e">
        <f>IF(#REF!=1,25,0)</f>
        <v>#REF!</v>
      </c>
      <c r="FY11" s="26" t="e">
        <f>IF(#REF!=2,22,0)</f>
        <v>#REF!</v>
      </c>
      <c r="FZ11" s="26" t="e">
        <f>IF(#REF!=3,20,0)</f>
        <v>#REF!</v>
      </c>
      <c r="GA11" s="26" t="e">
        <f>IF(#REF!=4,18,0)</f>
        <v>#REF!</v>
      </c>
      <c r="GB11" s="26" t="e">
        <f>IF(#REF!=5,16,0)</f>
        <v>#REF!</v>
      </c>
      <c r="GC11" s="26" t="e">
        <f>IF(#REF!=6,15,0)</f>
        <v>#REF!</v>
      </c>
      <c r="GD11" s="26" t="e">
        <f>IF(#REF!=7,14,0)</f>
        <v>#REF!</v>
      </c>
      <c r="GE11" s="26" t="e">
        <f>IF(#REF!=8,13,0)</f>
        <v>#REF!</v>
      </c>
      <c r="GF11" s="26" t="e">
        <f>IF(#REF!=9,12,0)</f>
        <v>#REF!</v>
      </c>
      <c r="GG11" s="26" t="e">
        <f>IF(#REF!=10,11,0)</f>
        <v>#REF!</v>
      </c>
      <c r="GH11" s="26" t="e">
        <f>IF(#REF!=11,10,0)</f>
        <v>#REF!</v>
      </c>
      <c r="GI11" s="26" t="e">
        <f>IF(#REF!=12,9,0)</f>
        <v>#REF!</v>
      </c>
      <c r="GJ11" s="26" t="e">
        <f>IF(#REF!=13,8,0)</f>
        <v>#REF!</v>
      </c>
      <c r="GK11" s="26" t="e">
        <f>IF(#REF!=14,7,0)</f>
        <v>#REF!</v>
      </c>
      <c r="GL11" s="26" t="e">
        <f>IF(#REF!=15,6,0)</f>
        <v>#REF!</v>
      </c>
      <c r="GM11" s="26" t="e">
        <f>IF(#REF!=16,5,0)</f>
        <v>#REF!</v>
      </c>
      <c r="GN11" s="26" t="e">
        <f>IF(#REF!=17,4,0)</f>
        <v>#REF!</v>
      </c>
      <c r="GO11" s="26" t="e">
        <f>IF(#REF!=18,3,0)</f>
        <v>#REF!</v>
      </c>
      <c r="GP11" s="26" t="e">
        <f>IF(#REF!=19,2,0)</f>
        <v>#REF!</v>
      </c>
      <c r="GQ11" s="26" t="e">
        <f>IF(#REF!=20,1,0)</f>
        <v>#REF!</v>
      </c>
      <c r="GR11" s="26" t="e">
        <f>IF(#REF!&gt;20,0,0)</f>
        <v>#REF!</v>
      </c>
      <c r="GS11" s="26" t="e">
        <f>IF(#REF!="сх",0,0)</f>
        <v>#REF!</v>
      </c>
      <c r="GT11" s="26" t="e">
        <f t="shared" si="6"/>
        <v>#REF!</v>
      </c>
      <c r="GU11" s="26" t="e">
        <f>IF(#REF!=1,100,0)</f>
        <v>#REF!</v>
      </c>
      <c r="GV11" s="26" t="e">
        <f>IF(#REF!=2,98,0)</f>
        <v>#REF!</v>
      </c>
      <c r="GW11" s="26" t="e">
        <f>IF(#REF!=3,95,0)</f>
        <v>#REF!</v>
      </c>
      <c r="GX11" s="26" t="e">
        <f>IF(#REF!=4,93,0)</f>
        <v>#REF!</v>
      </c>
      <c r="GY11" s="26" t="e">
        <f>IF(#REF!=5,90,0)</f>
        <v>#REF!</v>
      </c>
      <c r="GZ11" s="26" t="e">
        <f>IF(#REF!=6,88,0)</f>
        <v>#REF!</v>
      </c>
      <c r="HA11" s="26" t="e">
        <f>IF(#REF!=7,85,0)</f>
        <v>#REF!</v>
      </c>
      <c r="HB11" s="26" t="e">
        <f>IF(#REF!=8,83,0)</f>
        <v>#REF!</v>
      </c>
      <c r="HC11" s="26" t="e">
        <f>IF(#REF!=9,80,0)</f>
        <v>#REF!</v>
      </c>
      <c r="HD11" s="26" t="e">
        <f>IF(#REF!=10,78,0)</f>
        <v>#REF!</v>
      </c>
      <c r="HE11" s="26" t="e">
        <f>IF(#REF!=11,75,0)</f>
        <v>#REF!</v>
      </c>
      <c r="HF11" s="26" t="e">
        <f>IF(#REF!=12,73,0)</f>
        <v>#REF!</v>
      </c>
      <c r="HG11" s="26" t="e">
        <f>IF(#REF!=13,70,0)</f>
        <v>#REF!</v>
      </c>
      <c r="HH11" s="26" t="e">
        <f>IF(#REF!=14,68,0)</f>
        <v>#REF!</v>
      </c>
      <c r="HI11" s="26" t="e">
        <f>IF(#REF!=15,65,0)</f>
        <v>#REF!</v>
      </c>
      <c r="HJ11" s="26" t="e">
        <f>IF(#REF!=16,63,0)</f>
        <v>#REF!</v>
      </c>
      <c r="HK11" s="26" t="e">
        <f>IF(#REF!=17,60,0)</f>
        <v>#REF!</v>
      </c>
      <c r="HL11" s="26" t="e">
        <f>IF(#REF!=18,58,0)</f>
        <v>#REF!</v>
      </c>
      <c r="HM11" s="26" t="e">
        <f>IF(#REF!=19,55,0)</f>
        <v>#REF!</v>
      </c>
      <c r="HN11" s="26" t="e">
        <f>IF(#REF!=20,53,0)</f>
        <v>#REF!</v>
      </c>
      <c r="HO11" s="26" t="e">
        <f>IF(#REF!&gt;20,0,0)</f>
        <v>#REF!</v>
      </c>
      <c r="HP11" s="26" t="e">
        <f>IF(#REF!="сх",0,0)</f>
        <v>#REF!</v>
      </c>
      <c r="HQ11" s="26" t="e">
        <f t="shared" si="7"/>
        <v>#REF!</v>
      </c>
      <c r="HR11" s="26" t="e">
        <f>IF(#REF!=1,100,0)</f>
        <v>#REF!</v>
      </c>
      <c r="HS11" s="26" t="e">
        <f>IF(#REF!=2,98,0)</f>
        <v>#REF!</v>
      </c>
      <c r="HT11" s="26" t="e">
        <f>IF(#REF!=3,95,0)</f>
        <v>#REF!</v>
      </c>
      <c r="HU11" s="26" t="e">
        <f>IF(#REF!=4,93,0)</f>
        <v>#REF!</v>
      </c>
      <c r="HV11" s="26" t="e">
        <f>IF(#REF!=5,90,0)</f>
        <v>#REF!</v>
      </c>
      <c r="HW11" s="26" t="e">
        <f>IF(#REF!=6,88,0)</f>
        <v>#REF!</v>
      </c>
      <c r="HX11" s="26" t="e">
        <f>IF(#REF!=7,85,0)</f>
        <v>#REF!</v>
      </c>
      <c r="HY11" s="26" t="e">
        <f>IF(#REF!=8,83,0)</f>
        <v>#REF!</v>
      </c>
      <c r="HZ11" s="26" t="e">
        <f>IF(#REF!=9,80,0)</f>
        <v>#REF!</v>
      </c>
      <c r="IA11" s="26" t="e">
        <f>IF(#REF!=10,78,0)</f>
        <v>#REF!</v>
      </c>
      <c r="IB11" s="26" t="e">
        <f>IF(#REF!=11,75,0)</f>
        <v>#REF!</v>
      </c>
      <c r="IC11" s="26" t="e">
        <f>IF(#REF!=12,73,0)</f>
        <v>#REF!</v>
      </c>
      <c r="ID11" s="26" t="e">
        <f>IF(#REF!=13,70,0)</f>
        <v>#REF!</v>
      </c>
      <c r="IE11" s="26" t="e">
        <f>IF(#REF!=14,68,0)</f>
        <v>#REF!</v>
      </c>
      <c r="IF11" s="26" t="e">
        <f>IF(#REF!=15,65,0)</f>
        <v>#REF!</v>
      </c>
      <c r="IG11" s="26" t="e">
        <f>IF(#REF!=16,63,0)</f>
        <v>#REF!</v>
      </c>
      <c r="IH11" s="26" t="e">
        <f>IF(#REF!=17,60,0)</f>
        <v>#REF!</v>
      </c>
      <c r="II11" s="26" t="e">
        <f>IF(#REF!=18,58,0)</f>
        <v>#REF!</v>
      </c>
      <c r="IJ11" s="26" t="e">
        <f>IF(#REF!=19,55,0)</f>
        <v>#REF!</v>
      </c>
      <c r="IK11" s="26" t="e">
        <f>IF(#REF!=20,53,0)</f>
        <v>#REF!</v>
      </c>
      <c r="IL11" s="26" t="e">
        <f>IF(#REF!&gt;20,0,0)</f>
        <v>#REF!</v>
      </c>
      <c r="IM11" s="26" t="e">
        <f>IF(#REF!="сх",0,0)</f>
        <v>#REF!</v>
      </c>
      <c r="IN11" s="26" t="e">
        <f t="shared" si="8"/>
        <v>#REF!</v>
      </c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</row>
    <row r="12" spans="1:260" s="3" customFormat="1" ht="54.75" customHeight="1" x14ac:dyDescent="0.2">
      <c r="A12" s="58">
        <v>4</v>
      </c>
      <c r="B12" s="45">
        <v>4.5</v>
      </c>
      <c r="C12" s="124">
        <v>2</v>
      </c>
      <c r="D12" s="109" t="s">
        <v>108</v>
      </c>
      <c r="E12" s="45" t="s">
        <v>37</v>
      </c>
      <c r="F12" s="117" t="s">
        <v>31</v>
      </c>
      <c r="G12" s="118" t="s">
        <v>49</v>
      </c>
      <c r="H12" s="113" t="s">
        <v>97</v>
      </c>
      <c r="I12" s="100">
        <v>18</v>
      </c>
      <c r="J12" s="23" t="e">
        <f>#REF!+#REF!</f>
        <v>#REF!</v>
      </c>
      <c r="K12" s="24"/>
      <c r="L12" s="25"/>
      <c r="M12" s="24" t="e">
        <f>IF(#REF!=1,25,0)</f>
        <v>#REF!</v>
      </c>
      <c r="N12" s="24" t="e">
        <f>IF(#REF!=2,22,0)</f>
        <v>#REF!</v>
      </c>
      <c r="O12" s="24" t="e">
        <f>IF(#REF!=3,20,0)</f>
        <v>#REF!</v>
      </c>
      <c r="P12" s="24" t="e">
        <f>IF(#REF!=4,18,0)</f>
        <v>#REF!</v>
      </c>
      <c r="Q12" s="24" t="e">
        <f>IF(#REF!=5,16,0)</f>
        <v>#REF!</v>
      </c>
      <c r="R12" s="24" t="e">
        <f>IF(#REF!=6,15,0)</f>
        <v>#REF!</v>
      </c>
      <c r="S12" s="24" t="e">
        <f>IF(#REF!=7,14,0)</f>
        <v>#REF!</v>
      </c>
      <c r="T12" s="24" t="e">
        <f>IF(#REF!=8,13,0)</f>
        <v>#REF!</v>
      </c>
      <c r="U12" s="24" t="e">
        <f>IF(#REF!=9,12,0)</f>
        <v>#REF!</v>
      </c>
      <c r="V12" s="24" t="e">
        <f>IF(#REF!=10,11,0)</f>
        <v>#REF!</v>
      </c>
      <c r="W12" s="24" t="e">
        <f>IF(#REF!=11,10,0)</f>
        <v>#REF!</v>
      </c>
      <c r="X12" s="24" t="e">
        <f>IF(#REF!=12,9,0)</f>
        <v>#REF!</v>
      </c>
      <c r="Y12" s="24" t="e">
        <f>IF(#REF!=13,8,0)</f>
        <v>#REF!</v>
      </c>
      <c r="Z12" s="24" t="e">
        <f>IF(#REF!=14,7,0)</f>
        <v>#REF!</v>
      </c>
      <c r="AA12" s="24" t="e">
        <f>IF(#REF!=15,6,0)</f>
        <v>#REF!</v>
      </c>
      <c r="AB12" s="24" t="e">
        <f>IF(#REF!=16,5,0)</f>
        <v>#REF!</v>
      </c>
      <c r="AC12" s="24" t="e">
        <f>IF(#REF!=17,4,0)</f>
        <v>#REF!</v>
      </c>
      <c r="AD12" s="24" t="e">
        <f>IF(#REF!=18,3,0)</f>
        <v>#REF!</v>
      </c>
      <c r="AE12" s="24" t="e">
        <f>IF(#REF!=19,2,0)</f>
        <v>#REF!</v>
      </c>
      <c r="AF12" s="24" t="e">
        <f>IF(#REF!=20,1,0)</f>
        <v>#REF!</v>
      </c>
      <c r="AG12" s="24" t="e">
        <f>IF(#REF!&gt;20,0,0)</f>
        <v>#REF!</v>
      </c>
      <c r="AH12" s="24" t="e">
        <f>IF(#REF!="сх",0,0)</f>
        <v>#REF!</v>
      </c>
      <c r="AI12" s="24" t="e">
        <f>SUM(M12:AG12)</f>
        <v>#REF!</v>
      </c>
      <c r="AJ12" s="24" t="e">
        <f>IF(#REF!=1,25,0)</f>
        <v>#REF!</v>
      </c>
      <c r="AK12" s="24" t="e">
        <f>IF(#REF!=2,22,0)</f>
        <v>#REF!</v>
      </c>
      <c r="AL12" s="24" t="e">
        <f>IF(#REF!=3,20,0)</f>
        <v>#REF!</v>
      </c>
      <c r="AM12" s="24" t="e">
        <f>IF(#REF!=4,18,0)</f>
        <v>#REF!</v>
      </c>
      <c r="AN12" s="24" t="e">
        <f>IF(#REF!=5,16,0)</f>
        <v>#REF!</v>
      </c>
      <c r="AO12" s="24" t="e">
        <f>IF(#REF!=6,15,0)</f>
        <v>#REF!</v>
      </c>
      <c r="AP12" s="24" t="e">
        <f>IF(#REF!=7,14,0)</f>
        <v>#REF!</v>
      </c>
      <c r="AQ12" s="24" t="e">
        <f>IF(#REF!=8,13,0)</f>
        <v>#REF!</v>
      </c>
      <c r="AR12" s="24" t="e">
        <f>IF(#REF!=9,12,0)</f>
        <v>#REF!</v>
      </c>
      <c r="AS12" s="24" t="e">
        <f>IF(#REF!=10,11,0)</f>
        <v>#REF!</v>
      </c>
      <c r="AT12" s="24" t="e">
        <f>IF(#REF!=11,10,0)</f>
        <v>#REF!</v>
      </c>
      <c r="AU12" s="24" t="e">
        <f>IF(#REF!=12,9,0)</f>
        <v>#REF!</v>
      </c>
      <c r="AV12" s="24" t="e">
        <f>IF(#REF!=13,8,0)</f>
        <v>#REF!</v>
      </c>
      <c r="AW12" s="24" t="e">
        <f>IF(#REF!=14,7,0)</f>
        <v>#REF!</v>
      </c>
      <c r="AX12" s="24" t="e">
        <f>IF(#REF!=15,6,0)</f>
        <v>#REF!</v>
      </c>
      <c r="AY12" s="24" t="e">
        <f>IF(#REF!=16,5,0)</f>
        <v>#REF!</v>
      </c>
      <c r="AZ12" s="24" t="e">
        <f>IF(#REF!=17,4,0)</f>
        <v>#REF!</v>
      </c>
      <c r="BA12" s="24" t="e">
        <f>IF(#REF!=18,3,0)</f>
        <v>#REF!</v>
      </c>
      <c r="BB12" s="24" t="e">
        <f>IF(#REF!=19,2,0)</f>
        <v>#REF!</v>
      </c>
      <c r="BC12" s="24" t="e">
        <f>IF(#REF!=20,1,0)</f>
        <v>#REF!</v>
      </c>
      <c r="BD12" s="24" t="e">
        <f>IF(#REF!&gt;20,0,0)</f>
        <v>#REF!</v>
      </c>
      <c r="BE12" s="24" t="e">
        <f>IF(#REF!="сх",0,0)</f>
        <v>#REF!</v>
      </c>
      <c r="BF12" s="24" t="e">
        <f>SUM(AJ12:BD12)</f>
        <v>#REF!</v>
      </c>
      <c r="BG12" s="24" t="e">
        <f>IF(#REF!=1,45,0)</f>
        <v>#REF!</v>
      </c>
      <c r="BH12" s="24" t="e">
        <f>IF(#REF!=2,42,0)</f>
        <v>#REF!</v>
      </c>
      <c r="BI12" s="24" t="e">
        <f>IF(#REF!=3,40,0)</f>
        <v>#REF!</v>
      </c>
      <c r="BJ12" s="24" t="e">
        <f>IF(#REF!=4,38,0)</f>
        <v>#REF!</v>
      </c>
      <c r="BK12" s="24" t="e">
        <f>IF(#REF!=5,36,0)</f>
        <v>#REF!</v>
      </c>
      <c r="BL12" s="24" t="e">
        <f>IF(#REF!=6,35,0)</f>
        <v>#REF!</v>
      </c>
      <c r="BM12" s="24" t="e">
        <f>IF(#REF!=7,34,0)</f>
        <v>#REF!</v>
      </c>
      <c r="BN12" s="24" t="e">
        <f>IF(#REF!=8,33,0)</f>
        <v>#REF!</v>
      </c>
      <c r="BO12" s="24" t="e">
        <f>IF(#REF!=9,32,0)</f>
        <v>#REF!</v>
      </c>
      <c r="BP12" s="24" t="e">
        <f>IF(#REF!=10,31,0)</f>
        <v>#REF!</v>
      </c>
      <c r="BQ12" s="24" t="e">
        <f>IF(#REF!=11,30,0)</f>
        <v>#REF!</v>
      </c>
      <c r="BR12" s="24" t="e">
        <f>IF(#REF!=12,29,0)</f>
        <v>#REF!</v>
      </c>
      <c r="BS12" s="24" t="e">
        <f>IF(#REF!=13,28,0)</f>
        <v>#REF!</v>
      </c>
      <c r="BT12" s="24" t="e">
        <f>IF(#REF!=14,27,0)</f>
        <v>#REF!</v>
      </c>
      <c r="BU12" s="24" t="e">
        <f>IF(#REF!=15,26,0)</f>
        <v>#REF!</v>
      </c>
      <c r="BV12" s="24" t="e">
        <f>IF(#REF!=16,25,0)</f>
        <v>#REF!</v>
      </c>
      <c r="BW12" s="24" t="e">
        <f>IF(#REF!=17,24,0)</f>
        <v>#REF!</v>
      </c>
      <c r="BX12" s="24" t="e">
        <f>IF(#REF!=18,23,0)</f>
        <v>#REF!</v>
      </c>
      <c r="BY12" s="24" t="e">
        <f>IF(#REF!=19,22,0)</f>
        <v>#REF!</v>
      </c>
      <c r="BZ12" s="24" t="e">
        <f>IF(#REF!=20,21,0)</f>
        <v>#REF!</v>
      </c>
      <c r="CA12" s="24" t="e">
        <f>IF(#REF!=21,20,0)</f>
        <v>#REF!</v>
      </c>
      <c r="CB12" s="24" t="e">
        <f>IF(#REF!=22,19,0)</f>
        <v>#REF!</v>
      </c>
      <c r="CC12" s="24" t="e">
        <f>IF(#REF!=23,18,0)</f>
        <v>#REF!</v>
      </c>
      <c r="CD12" s="24" t="e">
        <f>IF(#REF!=24,17,0)</f>
        <v>#REF!</v>
      </c>
      <c r="CE12" s="24" t="e">
        <f>IF(#REF!=25,16,0)</f>
        <v>#REF!</v>
      </c>
      <c r="CF12" s="24" t="e">
        <f>IF(#REF!=26,15,0)</f>
        <v>#REF!</v>
      </c>
      <c r="CG12" s="24" t="e">
        <f>IF(#REF!=27,14,0)</f>
        <v>#REF!</v>
      </c>
      <c r="CH12" s="24" t="e">
        <f>IF(#REF!=28,13,0)</f>
        <v>#REF!</v>
      </c>
      <c r="CI12" s="24" t="e">
        <f>IF(#REF!=29,12,0)</f>
        <v>#REF!</v>
      </c>
      <c r="CJ12" s="24" t="e">
        <f>IF(#REF!=30,11,0)</f>
        <v>#REF!</v>
      </c>
      <c r="CK12" s="24" t="e">
        <f>IF(#REF!=31,10,0)</f>
        <v>#REF!</v>
      </c>
      <c r="CL12" s="24" t="e">
        <f>IF(#REF!=32,9,0)</f>
        <v>#REF!</v>
      </c>
      <c r="CM12" s="24" t="e">
        <f>IF(#REF!=33,8,0)</f>
        <v>#REF!</v>
      </c>
      <c r="CN12" s="24" t="e">
        <f>IF(#REF!=34,7,0)</f>
        <v>#REF!</v>
      </c>
      <c r="CO12" s="24" t="e">
        <f>IF(#REF!=35,6,0)</f>
        <v>#REF!</v>
      </c>
      <c r="CP12" s="24" t="e">
        <f>IF(#REF!=36,5,0)</f>
        <v>#REF!</v>
      </c>
      <c r="CQ12" s="24" t="e">
        <f>IF(#REF!=37,4,0)</f>
        <v>#REF!</v>
      </c>
      <c r="CR12" s="24" t="e">
        <f>IF(#REF!=38,3,0)</f>
        <v>#REF!</v>
      </c>
      <c r="CS12" s="24" t="e">
        <f>IF(#REF!=39,2,0)</f>
        <v>#REF!</v>
      </c>
      <c r="CT12" s="24" t="e">
        <f>IF(#REF!=40,1,0)</f>
        <v>#REF!</v>
      </c>
      <c r="CU12" s="24" t="e">
        <f>IF(#REF!&gt;20,0,0)</f>
        <v>#REF!</v>
      </c>
      <c r="CV12" s="24" t="e">
        <f>IF(#REF!="сх",0,0)</f>
        <v>#REF!</v>
      </c>
      <c r="CW12" s="24" t="e">
        <f>SUM(BG12:CV12)</f>
        <v>#REF!</v>
      </c>
      <c r="CX12" s="24" t="e">
        <f>IF(#REF!=1,45,0)</f>
        <v>#REF!</v>
      </c>
      <c r="CY12" s="24" t="e">
        <f>IF(#REF!=2,42,0)</f>
        <v>#REF!</v>
      </c>
      <c r="CZ12" s="24" t="e">
        <f>IF(#REF!=3,40,0)</f>
        <v>#REF!</v>
      </c>
      <c r="DA12" s="24" t="e">
        <f>IF(#REF!=4,38,0)</f>
        <v>#REF!</v>
      </c>
      <c r="DB12" s="24" t="e">
        <f>IF(#REF!=5,36,0)</f>
        <v>#REF!</v>
      </c>
      <c r="DC12" s="24" t="e">
        <f>IF(#REF!=6,35,0)</f>
        <v>#REF!</v>
      </c>
      <c r="DD12" s="24" t="e">
        <f>IF(#REF!=7,34,0)</f>
        <v>#REF!</v>
      </c>
      <c r="DE12" s="24" t="e">
        <f>IF(#REF!=8,33,0)</f>
        <v>#REF!</v>
      </c>
      <c r="DF12" s="24" t="e">
        <f>IF(#REF!=9,32,0)</f>
        <v>#REF!</v>
      </c>
      <c r="DG12" s="24" t="e">
        <f>IF(#REF!=10,31,0)</f>
        <v>#REF!</v>
      </c>
      <c r="DH12" s="24" t="e">
        <f>IF(#REF!=11,30,0)</f>
        <v>#REF!</v>
      </c>
      <c r="DI12" s="24" t="e">
        <f>IF(#REF!=12,29,0)</f>
        <v>#REF!</v>
      </c>
      <c r="DJ12" s="24" t="e">
        <f>IF(#REF!=13,28,0)</f>
        <v>#REF!</v>
      </c>
      <c r="DK12" s="24" t="e">
        <f>IF(#REF!=14,27,0)</f>
        <v>#REF!</v>
      </c>
      <c r="DL12" s="24" t="e">
        <f>IF(#REF!=15,26,0)</f>
        <v>#REF!</v>
      </c>
      <c r="DM12" s="24" t="e">
        <f>IF(#REF!=16,25,0)</f>
        <v>#REF!</v>
      </c>
      <c r="DN12" s="24" t="e">
        <f>IF(#REF!=17,24,0)</f>
        <v>#REF!</v>
      </c>
      <c r="DO12" s="24" t="e">
        <f>IF(#REF!=18,23,0)</f>
        <v>#REF!</v>
      </c>
      <c r="DP12" s="24" t="e">
        <f>IF(#REF!=19,22,0)</f>
        <v>#REF!</v>
      </c>
      <c r="DQ12" s="24" t="e">
        <f>IF(#REF!=20,21,0)</f>
        <v>#REF!</v>
      </c>
      <c r="DR12" s="24" t="e">
        <f>IF(#REF!=21,20,0)</f>
        <v>#REF!</v>
      </c>
      <c r="DS12" s="24" t="e">
        <f>IF(#REF!=22,19,0)</f>
        <v>#REF!</v>
      </c>
      <c r="DT12" s="24" t="e">
        <f>IF(#REF!=23,18,0)</f>
        <v>#REF!</v>
      </c>
      <c r="DU12" s="24" t="e">
        <f>IF(#REF!=24,17,0)</f>
        <v>#REF!</v>
      </c>
      <c r="DV12" s="24" t="e">
        <f>IF(#REF!=25,16,0)</f>
        <v>#REF!</v>
      </c>
      <c r="DW12" s="24" t="e">
        <f>IF(#REF!=26,15,0)</f>
        <v>#REF!</v>
      </c>
      <c r="DX12" s="24" t="e">
        <f>IF(#REF!=27,14,0)</f>
        <v>#REF!</v>
      </c>
      <c r="DY12" s="24" t="e">
        <f>IF(#REF!=28,13,0)</f>
        <v>#REF!</v>
      </c>
      <c r="DZ12" s="24" t="e">
        <f>IF(#REF!=29,12,0)</f>
        <v>#REF!</v>
      </c>
      <c r="EA12" s="24" t="e">
        <f>IF(#REF!=30,11,0)</f>
        <v>#REF!</v>
      </c>
      <c r="EB12" s="24" t="e">
        <f>IF(#REF!=31,10,0)</f>
        <v>#REF!</v>
      </c>
      <c r="EC12" s="24" t="e">
        <f>IF(#REF!=32,9,0)</f>
        <v>#REF!</v>
      </c>
      <c r="ED12" s="24" t="e">
        <f>IF(#REF!=33,8,0)</f>
        <v>#REF!</v>
      </c>
      <c r="EE12" s="24" t="e">
        <f>IF(#REF!=34,7,0)</f>
        <v>#REF!</v>
      </c>
      <c r="EF12" s="24" t="e">
        <f>IF(#REF!=35,6,0)</f>
        <v>#REF!</v>
      </c>
      <c r="EG12" s="24" t="e">
        <f>IF(#REF!=36,5,0)</f>
        <v>#REF!</v>
      </c>
      <c r="EH12" s="24" t="e">
        <f>IF(#REF!=37,4,0)</f>
        <v>#REF!</v>
      </c>
      <c r="EI12" s="24" t="e">
        <f>IF(#REF!=38,3,0)</f>
        <v>#REF!</v>
      </c>
      <c r="EJ12" s="24" t="e">
        <f>IF(#REF!=39,2,0)</f>
        <v>#REF!</v>
      </c>
      <c r="EK12" s="24" t="e">
        <f>IF(#REF!=40,1,0)</f>
        <v>#REF!</v>
      </c>
      <c r="EL12" s="24" t="e">
        <f>IF(#REF!&gt;20,0,0)</f>
        <v>#REF!</v>
      </c>
      <c r="EM12" s="24" t="e">
        <f>IF(#REF!="сх",0,0)</f>
        <v>#REF!</v>
      </c>
      <c r="EN12" s="24" t="e">
        <f>SUM(CX12:EM12)</f>
        <v>#REF!</v>
      </c>
      <c r="EO12" s="24"/>
      <c r="EP12" s="24" t="e">
        <f>IF(#REF!="сх","ноль",IF(#REF!&gt;0,#REF!,"Ноль"))</f>
        <v>#REF!</v>
      </c>
      <c r="EQ12" s="24" t="e">
        <f>IF(#REF!="сх","ноль",IF(#REF!&gt;0,#REF!,"Ноль"))</f>
        <v>#REF!</v>
      </c>
      <c r="ER12" s="24"/>
      <c r="ES12" s="24" t="e">
        <f>MIN(EP12,EQ12)</f>
        <v>#REF!</v>
      </c>
      <c r="ET12" s="24" t="e">
        <f>IF(I12=#REF!,IF(#REF!&lt;#REF!,#REF!,EX12),#REF!)</f>
        <v>#REF!</v>
      </c>
      <c r="EU12" s="24" t="e">
        <f>IF(I12=#REF!,IF(#REF!&lt;#REF!,0,1))</f>
        <v>#REF!</v>
      </c>
      <c r="EV12" s="24" t="e">
        <f>IF(AND(ES12&gt;=21,ES12&lt;&gt;0),ES12,IF(I12&lt;#REF!,"СТОП",ET12+EU12))</f>
        <v>#REF!</v>
      </c>
      <c r="EW12" s="24"/>
      <c r="EX12" s="24">
        <v>15</v>
      </c>
      <c r="EY12" s="24">
        <v>16</v>
      </c>
      <c r="EZ12" s="24"/>
      <c r="FA12" s="26" t="e">
        <f>IF(#REF!=1,25,0)</f>
        <v>#REF!</v>
      </c>
      <c r="FB12" s="26" t="e">
        <f>IF(#REF!=2,22,0)</f>
        <v>#REF!</v>
      </c>
      <c r="FC12" s="26" t="e">
        <f>IF(#REF!=3,20,0)</f>
        <v>#REF!</v>
      </c>
      <c r="FD12" s="26" t="e">
        <f>IF(#REF!=4,18,0)</f>
        <v>#REF!</v>
      </c>
      <c r="FE12" s="26" t="e">
        <f>IF(#REF!=5,16,0)</f>
        <v>#REF!</v>
      </c>
      <c r="FF12" s="26" t="e">
        <f>IF(#REF!=6,15,0)</f>
        <v>#REF!</v>
      </c>
      <c r="FG12" s="26" t="e">
        <f>IF(#REF!=7,14,0)</f>
        <v>#REF!</v>
      </c>
      <c r="FH12" s="26" t="e">
        <f>IF(#REF!=8,13,0)</f>
        <v>#REF!</v>
      </c>
      <c r="FI12" s="26" t="e">
        <f>IF(#REF!=9,12,0)</f>
        <v>#REF!</v>
      </c>
      <c r="FJ12" s="26" t="e">
        <f>IF(#REF!=10,11,0)</f>
        <v>#REF!</v>
      </c>
      <c r="FK12" s="26" t="e">
        <f>IF(#REF!=11,10,0)</f>
        <v>#REF!</v>
      </c>
      <c r="FL12" s="26" t="e">
        <f>IF(#REF!=12,9,0)</f>
        <v>#REF!</v>
      </c>
      <c r="FM12" s="26" t="e">
        <f>IF(#REF!=13,8,0)</f>
        <v>#REF!</v>
      </c>
      <c r="FN12" s="26" t="e">
        <f>IF(#REF!=14,7,0)</f>
        <v>#REF!</v>
      </c>
      <c r="FO12" s="26" t="e">
        <f>IF(#REF!=15,6,0)</f>
        <v>#REF!</v>
      </c>
      <c r="FP12" s="26" t="e">
        <f>IF(#REF!=16,5,0)</f>
        <v>#REF!</v>
      </c>
      <c r="FQ12" s="26" t="e">
        <f>IF(#REF!=17,4,0)</f>
        <v>#REF!</v>
      </c>
      <c r="FR12" s="26" t="e">
        <f>IF(#REF!=18,3,0)</f>
        <v>#REF!</v>
      </c>
      <c r="FS12" s="26" t="e">
        <f>IF(#REF!=19,2,0)</f>
        <v>#REF!</v>
      </c>
      <c r="FT12" s="26" t="e">
        <f>IF(#REF!=20,1,0)</f>
        <v>#REF!</v>
      </c>
      <c r="FU12" s="26" t="e">
        <f>IF(#REF!&gt;20,0,0)</f>
        <v>#REF!</v>
      </c>
      <c r="FV12" s="26" t="e">
        <f>IF(#REF!="сх",0,0)</f>
        <v>#REF!</v>
      </c>
      <c r="FW12" s="26" t="e">
        <f>SUM(FA12:FV12)</f>
        <v>#REF!</v>
      </c>
      <c r="FX12" s="26" t="e">
        <f>IF(#REF!=1,25,0)</f>
        <v>#REF!</v>
      </c>
      <c r="FY12" s="26" t="e">
        <f>IF(#REF!=2,22,0)</f>
        <v>#REF!</v>
      </c>
      <c r="FZ12" s="26" t="e">
        <f>IF(#REF!=3,20,0)</f>
        <v>#REF!</v>
      </c>
      <c r="GA12" s="26" t="e">
        <f>IF(#REF!=4,18,0)</f>
        <v>#REF!</v>
      </c>
      <c r="GB12" s="26" t="e">
        <f>IF(#REF!=5,16,0)</f>
        <v>#REF!</v>
      </c>
      <c r="GC12" s="26" t="e">
        <f>IF(#REF!=6,15,0)</f>
        <v>#REF!</v>
      </c>
      <c r="GD12" s="26" t="e">
        <f>IF(#REF!=7,14,0)</f>
        <v>#REF!</v>
      </c>
      <c r="GE12" s="26" t="e">
        <f>IF(#REF!=8,13,0)</f>
        <v>#REF!</v>
      </c>
      <c r="GF12" s="26" t="e">
        <f>IF(#REF!=9,12,0)</f>
        <v>#REF!</v>
      </c>
      <c r="GG12" s="26" t="e">
        <f>IF(#REF!=10,11,0)</f>
        <v>#REF!</v>
      </c>
      <c r="GH12" s="26" t="e">
        <f>IF(#REF!=11,10,0)</f>
        <v>#REF!</v>
      </c>
      <c r="GI12" s="26" t="e">
        <f>IF(#REF!=12,9,0)</f>
        <v>#REF!</v>
      </c>
      <c r="GJ12" s="26" t="e">
        <f>IF(#REF!=13,8,0)</f>
        <v>#REF!</v>
      </c>
      <c r="GK12" s="26" t="e">
        <f>IF(#REF!=14,7,0)</f>
        <v>#REF!</v>
      </c>
      <c r="GL12" s="26" t="e">
        <f>IF(#REF!=15,6,0)</f>
        <v>#REF!</v>
      </c>
      <c r="GM12" s="26" t="e">
        <f>IF(#REF!=16,5,0)</f>
        <v>#REF!</v>
      </c>
      <c r="GN12" s="26" t="e">
        <f>IF(#REF!=17,4,0)</f>
        <v>#REF!</v>
      </c>
      <c r="GO12" s="26" t="e">
        <f>IF(#REF!=18,3,0)</f>
        <v>#REF!</v>
      </c>
      <c r="GP12" s="26" t="e">
        <f>IF(#REF!=19,2,0)</f>
        <v>#REF!</v>
      </c>
      <c r="GQ12" s="26" t="e">
        <f>IF(#REF!=20,1,0)</f>
        <v>#REF!</v>
      </c>
      <c r="GR12" s="26" t="e">
        <f>IF(#REF!&gt;20,0,0)</f>
        <v>#REF!</v>
      </c>
      <c r="GS12" s="26" t="e">
        <f>IF(#REF!="сх",0,0)</f>
        <v>#REF!</v>
      </c>
      <c r="GT12" s="26" t="e">
        <f>SUM(FX12:GS12)</f>
        <v>#REF!</v>
      </c>
      <c r="GU12" s="26" t="e">
        <f>IF(#REF!=1,100,0)</f>
        <v>#REF!</v>
      </c>
      <c r="GV12" s="26" t="e">
        <f>IF(#REF!=2,98,0)</f>
        <v>#REF!</v>
      </c>
      <c r="GW12" s="26" t="e">
        <f>IF(#REF!=3,95,0)</f>
        <v>#REF!</v>
      </c>
      <c r="GX12" s="26" t="e">
        <f>IF(#REF!=4,93,0)</f>
        <v>#REF!</v>
      </c>
      <c r="GY12" s="26" t="e">
        <f>IF(#REF!=5,90,0)</f>
        <v>#REF!</v>
      </c>
      <c r="GZ12" s="26" t="e">
        <f>IF(#REF!=6,88,0)</f>
        <v>#REF!</v>
      </c>
      <c r="HA12" s="26" t="e">
        <f>IF(#REF!=7,85,0)</f>
        <v>#REF!</v>
      </c>
      <c r="HB12" s="26" t="e">
        <f>IF(#REF!=8,83,0)</f>
        <v>#REF!</v>
      </c>
      <c r="HC12" s="26" t="e">
        <f>IF(#REF!=9,80,0)</f>
        <v>#REF!</v>
      </c>
      <c r="HD12" s="26" t="e">
        <f>IF(#REF!=10,78,0)</f>
        <v>#REF!</v>
      </c>
      <c r="HE12" s="26" t="e">
        <f>IF(#REF!=11,75,0)</f>
        <v>#REF!</v>
      </c>
      <c r="HF12" s="26" t="e">
        <f>IF(#REF!=12,73,0)</f>
        <v>#REF!</v>
      </c>
      <c r="HG12" s="26" t="e">
        <f>IF(#REF!=13,70,0)</f>
        <v>#REF!</v>
      </c>
      <c r="HH12" s="26" t="e">
        <f>IF(#REF!=14,68,0)</f>
        <v>#REF!</v>
      </c>
      <c r="HI12" s="26" t="e">
        <f>IF(#REF!=15,65,0)</f>
        <v>#REF!</v>
      </c>
      <c r="HJ12" s="26" t="e">
        <f>IF(#REF!=16,63,0)</f>
        <v>#REF!</v>
      </c>
      <c r="HK12" s="26" t="e">
        <f>IF(#REF!=17,60,0)</f>
        <v>#REF!</v>
      </c>
      <c r="HL12" s="26" t="e">
        <f>IF(#REF!=18,58,0)</f>
        <v>#REF!</v>
      </c>
      <c r="HM12" s="26" t="e">
        <f>IF(#REF!=19,55,0)</f>
        <v>#REF!</v>
      </c>
      <c r="HN12" s="26" t="e">
        <f>IF(#REF!=20,53,0)</f>
        <v>#REF!</v>
      </c>
      <c r="HO12" s="26" t="e">
        <f>IF(#REF!&gt;20,0,0)</f>
        <v>#REF!</v>
      </c>
      <c r="HP12" s="26" t="e">
        <f>IF(#REF!="сх",0,0)</f>
        <v>#REF!</v>
      </c>
      <c r="HQ12" s="26" t="e">
        <f>SUM(GU12:HP12)</f>
        <v>#REF!</v>
      </c>
      <c r="HR12" s="26" t="e">
        <f>IF(#REF!=1,100,0)</f>
        <v>#REF!</v>
      </c>
      <c r="HS12" s="26" t="e">
        <f>IF(#REF!=2,98,0)</f>
        <v>#REF!</v>
      </c>
      <c r="HT12" s="26" t="e">
        <f>IF(#REF!=3,95,0)</f>
        <v>#REF!</v>
      </c>
      <c r="HU12" s="26" t="e">
        <f>IF(#REF!=4,93,0)</f>
        <v>#REF!</v>
      </c>
      <c r="HV12" s="26" t="e">
        <f>IF(#REF!=5,90,0)</f>
        <v>#REF!</v>
      </c>
      <c r="HW12" s="26" t="e">
        <f>IF(#REF!=6,88,0)</f>
        <v>#REF!</v>
      </c>
      <c r="HX12" s="26" t="e">
        <f>IF(#REF!=7,85,0)</f>
        <v>#REF!</v>
      </c>
      <c r="HY12" s="26" t="e">
        <f>IF(#REF!=8,83,0)</f>
        <v>#REF!</v>
      </c>
      <c r="HZ12" s="26" t="e">
        <f>IF(#REF!=9,80,0)</f>
        <v>#REF!</v>
      </c>
      <c r="IA12" s="26" t="e">
        <f>IF(#REF!=10,78,0)</f>
        <v>#REF!</v>
      </c>
      <c r="IB12" s="26" t="e">
        <f>IF(#REF!=11,75,0)</f>
        <v>#REF!</v>
      </c>
      <c r="IC12" s="26" t="e">
        <f>IF(#REF!=12,73,0)</f>
        <v>#REF!</v>
      </c>
      <c r="ID12" s="26" t="e">
        <f>IF(#REF!=13,70,0)</f>
        <v>#REF!</v>
      </c>
      <c r="IE12" s="26" t="e">
        <f>IF(#REF!=14,68,0)</f>
        <v>#REF!</v>
      </c>
      <c r="IF12" s="26" t="e">
        <f>IF(#REF!=15,65,0)</f>
        <v>#REF!</v>
      </c>
      <c r="IG12" s="26" t="e">
        <f>IF(#REF!=16,63,0)</f>
        <v>#REF!</v>
      </c>
      <c r="IH12" s="26" t="e">
        <f>IF(#REF!=17,60,0)</f>
        <v>#REF!</v>
      </c>
      <c r="II12" s="26" t="e">
        <f>IF(#REF!=18,58,0)</f>
        <v>#REF!</v>
      </c>
      <c r="IJ12" s="26" t="e">
        <f>IF(#REF!=19,55,0)</f>
        <v>#REF!</v>
      </c>
      <c r="IK12" s="26" t="e">
        <f>IF(#REF!=20,53,0)</f>
        <v>#REF!</v>
      </c>
      <c r="IL12" s="26" t="e">
        <f>IF(#REF!&gt;20,0,0)</f>
        <v>#REF!</v>
      </c>
      <c r="IM12" s="26" t="e">
        <f>IF(#REF!="сх",0,0)</f>
        <v>#REF!</v>
      </c>
      <c r="IN12" s="26" t="e">
        <f>SUM(HR12:IM12)</f>
        <v>#REF!</v>
      </c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</row>
    <row r="13" spans="1:260" s="3" customFormat="1" ht="96" x14ac:dyDescent="0.2">
      <c r="A13" s="58">
        <v>5</v>
      </c>
      <c r="B13" s="45">
        <v>4.4000000000000004</v>
      </c>
      <c r="C13" s="124">
        <v>13</v>
      </c>
      <c r="D13" s="109" t="s">
        <v>114</v>
      </c>
      <c r="E13" s="45" t="s">
        <v>37</v>
      </c>
      <c r="F13" s="117" t="s">
        <v>31</v>
      </c>
      <c r="G13" s="118" t="s">
        <v>32</v>
      </c>
      <c r="H13" s="113" t="s">
        <v>96</v>
      </c>
      <c r="I13" s="100">
        <v>17</v>
      </c>
      <c r="J13" s="23" t="e">
        <f>#REF!+#REF!</f>
        <v>#REF!</v>
      </c>
      <c r="K13" s="24"/>
      <c r="L13" s="25"/>
      <c r="M13" s="24" t="e">
        <f>IF(#REF!=1,25,0)</f>
        <v>#REF!</v>
      </c>
      <c r="N13" s="24" t="e">
        <f>IF(#REF!=2,22,0)</f>
        <v>#REF!</v>
      </c>
      <c r="O13" s="24" t="e">
        <f>IF(#REF!=3,20,0)</f>
        <v>#REF!</v>
      </c>
      <c r="P13" s="24" t="e">
        <f>IF(#REF!=4,18,0)</f>
        <v>#REF!</v>
      </c>
      <c r="Q13" s="24" t="e">
        <f>IF(#REF!=5,16,0)</f>
        <v>#REF!</v>
      </c>
      <c r="R13" s="24" t="e">
        <f>IF(#REF!=6,15,0)</f>
        <v>#REF!</v>
      </c>
      <c r="S13" s="24" t="e">
        <f>IF(#REF!=7,14,0)</f>
        <v>#REF!</v>
      </c>
      <c r="T13" s="24" t="e">
        <f>IF(#REF!=8,13,0)</f>
        <v>#REF!</v>
      </c>
      <c r="U13" s="24" t="e">
        <f>IF(#REF!=9,12,0)</f>
        <v>#REF!</v>
      </c>
      <c r="V13" s="24" t="e">
        <f>IF(#REF!=10,11,0)</f>
        <v>#REF!</v>
      </c>
      <c r="W13" s="24" t="e">
        <f>IF(#REF!=11,10,0)</f>
        <v>#REF!</v>
      </c>
      <c r="X13" s="24" t="e">
        <f>IF(#REF!=12,9,0)</f>
        <v>#REF!</v>
      </c>
      <c r="Y13" s="24" t="e">
        <f>IF(#REF!=13,8,0)</f>
        <v>#REF!</v>
      </c>
      <c r="Z13" s="24" t="e">
        <f>IF(#REF!=14,7,0)</f>
        <v>#REF!</v>
      </c>
      <c r="AA13" s="24" t="e">
        <f>IF(#REF!=15,6,0)</f>
        <v>#REF!</v>
      </c>
      <c r="AB13" s="24" t="e">
        <f>IF(#REF!=16,5,0)</f>
        <v>#REF!</v>
      </c>
      <c r="AC13" s="24" t="e">
        <f>IF(#REF!=17,4,0)</f>
        <v>#REF!</v>
      </c>
      <c r="AD13" s="24" t="e">
        <f>IF(#REF!=18,3,0)</f>
        <v>#REF!</v>
      </c>
      <c r="AE13" s="24" t="e">
        <f>IF(#REF!=19,2,0)</f>
        <v>#REF!</v>
      </c>
      <c r="AF13" s="24" t="e">
        <f>IF(#REF!=20,1,0)</f>
        <v>#REF!</v>
      </c>
      <c r="AG13" s="24" t="e">
        <f>IF(#REF!&gt;20,0,0)</f>
        <v>#REF!</v>
      </c>
      <c r="AH13" s="24" t="e">
        <f>IF(#REF!="сх",0,0)</f>
        <v>#REF!</v>
      </c>
      <c r="AI13" s="24" t="e">
        <f t="shared" si="0"/>
        <v>#REF!</v>
      </c>
      <c r="AJ13" s="24" t="e">
        <f>IF(#REF!=1,25,0)</f>
        <v>#REF!</v>
      </c>
      <c r="AK13" s="24" t="e">
        <f>IF(#REF!=2,22,0)</f>
        <v>#REF!</v>
      </c>
      <c r="AL13" s="24" t="e">
        <f>IF(#REF!=3,20,0)</f>
        <v>#REF!</v>
      </c>
      <c r="AM13" s="24" t="e">
        <f>IF(#REF!=4,18,0)</f>
        <v>#REF!</v>
      </c>
      <c r="AN13" s="24" t="e">
        <f>IF(#REF!=5,16,0)</f>
        <v>#REF!</v>
      </c>
      <c r="AO13" s="24" t="e">
        <f>IF(#REF!=6,15,0)</f>
        <v>#REF!</v>
      </c>
      <c r="AP13" s="24" t="e">
        <f>IF(#REF!=7,14,0)</f>
        <v>#REF!</v>
      </c>
      <c r="AQ13" s="24" t="e">
        <f>IF(#REF!=8,13,0)</f>
        <v>#REF!</v>
      </c>
      <c r="AR13" s="24" t="e">
        <f>IF(#REF!=9,12,0)</f>
        <v>#REF!</v>
      </c>
      <c r="AS13" s="24" t="e">
        <f>IF(#REF!=10,11,0)</f>
        <v>#REF!</v>
      </c>
      <c r="AT13" s="24" t="e">
        <f>IF(#REF!=11,10,0)</f>
        <v>#REF!</v>
      </c>
      <c r="AU13" s="24" t="e">
        <f>IF(#REF!=12,9,0)</f>
        <v>#REF!</v>
      </c>
      <c r="AV13" s="24" t="e">
        <f>IF(#REF!=13,8,0)</f>
        <v>#REF!</v>
      </c>
      <c r="AW13" s="24" t="e">
        <f>IF(#REF!=14,7,0)</f>
        <v>#REF!</v>
      </c>
      <c r="AX13" s="24" t="e">
        <f>IF(#REF!=15,6,0)</f>
        <v>#REF!</v>
      </c>
      <c r="AY13" s="24" t="e">
        <f>IF(#REF!=16,5,0)</f>
        <v>#REF!</v>
      </c>
      <c r="AZ13" s="24" t="e">
        <f>IF(#REF!=17,4,0)</f>
        <v>#REF!</v>
      </c>
      <c r="BA13" s="24" t="e">
        <f>IF(#REF!=18,3,0)</f>
        <v>#REF!</v>
      </c>
      <c r="BB13" s="24" t="e">
        <f>IF(#REF!=19,2,0)</f>
        <v>#REF!</v>
      </c>
      <c r="BC13" s="24" t="e">
        <f>IF(#REF!=20,1,0)</f>
        <v>#REF!</v>
      </c>
      <c r="BD13" s="24" t="e">
        <f>IF(#REF!&gt;20,0,0)</f>
        <v>#REF!</v>
      </c>
      <c r="BE13" s="24" t="e">
        <f>IF(#REF!="сх",0,0)</f>
        <v>#REF!</v>
      </c>
      <c r="BF13" s="24" t="e">
        <f t="shared" si="1"/>
        <v>#REF!</v>
      </c>
      <c r="BG13" s="24" t="e">
        <f>IF(#REF!=1,45,0)</f>
        <v>#REF!</v>
      </c>
      <c r="BH13" s="24" t="e">
        <f>IF(#REF!=2,42,0)</f>
        <v>#REF!</v>
      </c>
      <c r="BI13" s="24" t="e">
        <f>IF(#REF!=3,40,0)</f>
        <v>#REF!</v>
      </c>
      <c r="BJ13" s="24" t="e">
        <f>IF(#REF!=4,38,0)</f>
        <v>#REF!</v>
      </c>
      <c r="BK13" s="24" t="e">
        <f>IF(#REF!=5,36,0)</f>
        <v>#REF!</v>
      </c>
      <c r="BL13" s="24" t="e">
        <f>IF(#REF!=6,35,0)</f>
        <v>#REF!</v>
      </c>
      <c r="BM13" s="24" t="e">
        <f>IF(#REF!=7,34,0)</f>
        <v>#REF!</v>
      </c>
      <c r="BN13" s="24" t="e">
        <f>IF(#REF!=8,33,0)</f>
        <v>#REF!</v>
      </c>
      <c r="BO13" s="24" t="e">
        <f>IF(#REF!=9,32,0)</f>
        <v>#REF!</v>
      </c>
      <c r="BP13" s="24" t="e">
        <f>IF(#REF!=10,31,0)</f>
        <v>#REF!</v>
      </c>
      <c r="BQ13" s="24" t="e">
        <f>IF(#REF!=11,30,0)</f>
        <v>#REF!</v>
      </c>
      <c r="BR13" s="24" t="e">
        <f>IF(#REF!=12,29,0)</f>
        <v>#REF!</v>
      </c>
      <c r="BS13" s="24" t="e">
        <f>IF(#REF!=13,28,0)</f>
        <v>#REF!</v>
      </c>
      <c r="BT13" s="24" t="e">
        <f>IF(#REF!=14,27,0)</f>
        <v>#REF!</v>
      </c>
      <c r="BU13" s="24" t="e">
        <f>IF(#REF!=15,26,0)</f>
        <v>#REF!</v>
      </c>
      <c r="BV13" s="24" t="e">
        <f>IF(#REF!=16,25,0)</f>
        <v>#REF!</v>
      </c>
      <c r="BW13" s="24" t="e">
        <f>IF(#REF!=17,24,0)</f>
        <v>#REF!</v>
      </c>
      <c r="BX13" s="24" t="e">
        <f>IF(#REF!=18,23,0)</f>
        <v>#REF!</v>
      </c>
      <c r="BY13" s="24" t="e">
        <f>IF(#REF!=19,22,0)</f>
        <v>#REF!</v>
      </c>
      <c r="BZ13" s="24" t="e">
        <f>IF(#REF!=20,21,0)</f>
        <v>#REF!</v>
      </c>
      <c r="CA13" s="24" t="e">
        <f>IF(#REF!=21,20,0)</f>
        <v>#REF!</v>
      </c>
      <c r="CB13" s="24" t="e">
        <f>IF(#REF!=22,19,0)</f>
        <v>#REF!</v>
      </c>
      <c r="CC13" s="24" t="e">
        <f>IF(#REF!=23,18,0)</f>
        <v>#REF!</v>
      </c>
      <c r="CD13" s="24" t="e">
        <f>IF(#REF!=24,17,0)</f>
        <v>#REF!</v>
      </c>
      <c r="CE13" s="24" t="e">
        <f>IF(#REF!=25,16,0)</f>
        <v>#REF!</v>
      </c>
      <c r="CF13" s="24" t="e">
        <f>IF(#REF!=26,15,0)</f>
        <v>#REF!</v>
      </c>
      <c r="CG13" s="24" t="e">
        <f>IF(#REF!=27,14,0)</f>
        <v>#REF!</v>
      </c>
      <c r="CH13" s="24" t="e">
        <f>IF(#REF!=28,13,0)</f>
        <v>#REF!</v>
      </c>
      <c r="CI13" s="24" t="e">
        <f>IF(#REF!=29,12,0)</f>
        <v>#REF!</v>
      </c>
      <c r="CJ13" s="24" t="e">
        <f>IF(#REF!=30,11,0)</f>
        <v>#REF!</v>
      </c>
      <c r="CK13" s="24" t="e">
        <f>IF(#REF!=31,10,0)</f>
        <v>#REF!</v>
      </c>
      <c r="CL13" s="24" t="e">
        <f>IF(#REF!=32,9,0)</f>
        <v>#REF!</v>
      </c>
      <c r="CM13" s="24" t="e">
        <f>IF(#REF!=33,8,0)</f>
        <v>#REF!</v>
      </c>
      <c r="CN13" s="24" t="e">
        <f>IF(#REF!=34,7,0)</f>
        <v>#REF!</v>
      </c>
      <c r="CO13" s="24" t="e">
        <f>IF(#REF!=35,6,0)</f>
        <v>#REF!</v>
      </c>
      <c r="CP13" s="24" t="e">
        <f>IF(#REF!=36,5,0)</f>
        <v>#REF!</v>
      </c>
      <c r="CQ13" s="24" t="e">
        <f>IF(#REF!=37,4,0)</f>
        <v>#REF!</v>
      </c>
      <c r="CR13" s="24" t="e">
        <f>IF(#REF!=38,3,0)</f>
        <v>#REF!</v>
      </c>
      <c r="CS13" s="24" t="e">
        <f>IF(#REF!=39,2,0)</f>
        <v>#REF!</v>
      </c>
      <c r="CT13" s="24" t="e">
        <f>IF(#REF!=40,1,0)</f>
        <v>#REF!</v>
      </c>
      <c r="CU13" s="24" t="e">
        <f>IF(#REF!&gt;20,0,0)</f>
        <v>#REF!</v>
      </c>
      <c r="CV13" s="24" t="e">
        <f>IF(#REF!="сх",0,0)</f>
        <v>#REF!</v>
      </c>
      <c r="CW13" s="24" t="e">
        <f t="shared" si="2"/>
        <v>#REF!</v>
      </c>
      <c r="CX13" s="24" t="e">
        <f>IF(#REF!=1,45,0)</f>
        <v>#REF!</v>
      </c>
      <c r="CY13" s="24" t="e">
        <f>IF(#REF!=2,42,0)</f>
        <v>#REF!</v>
      </c>
      <c r="CZ13" s="24" t="e">
        <f>IF(#REF!=3,40,0)</f>
        <v>#REF!</v>
      </c>
      <c r="DA13" s="24" t="e">
        <f>IF(#REF!=4,38,0)</f>
        <v>#REF!</v>
      </c>
      <c r="DB13" s="24" t="e">
        <f>IF(#REF!=5,36,0)</f>
        <v>#REF!</v>
      </c>
      <c r="DC13" s="24" t="e">
        <f>IF(#REF!=6,35,0)</f>
        <v>#REF!</v>
      </c>
      <c r="DD13" s="24" t="e">
        <f>IF(#REF!=7,34,0)</f>
        <v>#REF!</v>
      </c>
      <c r="DE13" s="24" t="e">
        <f>IF(#REF!=8,33,0)</f>
        <v>#REF!</v>
      </c>
      <c r="DF13" s="24" t="e">
        <f>IF(#REF!=9,32,0)</f>
        <v>#REF!</v>
      </c>
      <c r="DG13" s="24" t="e">
        <f>IF(#REF!=10,31,0)</f>
        <v>#REF!</v>
      </c>
      <c r="DH13" s="24" t="e">
        <f>IF(#REF!=11,30,0)</f>
        <v>#REF!</v>
      </c>
      <c r="DI13" s="24" t="e">
        <f>IF(#REF!=12,29,0)</f>
        <v>#REF!</v>
      </c>
      <c r="DJ13" s="24" t="e">
        <f>IF(#REF!=13,28,0)</f>
        <v>#REF!</v>
      </c>
      <c r="DK13" s="24" t="e">
        <f>IF(#REF!=14,27,0)</f>
        <v>#REF!</v>
      </c>
      <c r="DL13" s="24" t="e">
        <f>IF(#REF!=15,26,0)</f>
        <v>#REF!</v>
      </c>
      <c r="DM13" s="24" t="e">
        <f>IF(#REF!=16,25,0)</f>
        <v>#REF!</v>
      </c>
      <c r="DN13" s="24" t="e">
        <f>IF(#REF!=17,24,0)</f>
        <v>#REF!</v>
      </c>
      <c r="DO13" s="24" t="e">
        <f>IF(#REF!=18,23,0)</f>
        <v>#REF!</v>
      </c>
      <c r="DP13" s="24" t="e">
        <f>IF(#REF!=19,22,0)</f>
        <v>#REF!</v>
      </c>
      <c r="DQ13" s="24" t="e">
        <f>IF(#REF!=20,21,0)</f>
        <v>#REF!</v>
      </c>
      <c r="DR13" s="24" t="e">
        <f>IF(#REF!=21,20,0)</f>
        <v>#REF!</v>
      </c>
      <c r="DS13" s="24" t="e">
        <f>IF(#REF!=22,19,0)</f>
        <v>#REF!</v>
      </c>
      <c r="DT13" s="24" t="e">
        <f>IF(#REF!=23,18,0)</f>
        <v>#REF!</v>
      </c>
      <c r="DU13" s="24" t="e">
        <f>IF(#REF!=24,17,0)</f>
        <v>#REF!</v>
      </c>
      <c r="DV13" s="24" t="e">
        <f>IF(#REF!=25,16,0)</f>
        <v>#REF!</v>
      </c>
      <c r="DW13" s="24" t="e">
        <f>IF(#REF!=26,15,0)</f>
        <v>#REF!</v>
      </c>
      <c r="DX13" s="24" t="e">
        <f>IF(#REF!=27,14,0)</f>
        <v>#REF!</v>
      </c>
      <c r="DY13" s="24" t="e">
        <f>IF(#REF!=28,13,0)</f>
        <v>#REF!</v>
      </c>
      <c r="DZ13" s="24" t="e">
        <f>IF(#REF!=29,12,0)</f>
        <v>#REF!</v>
      </c>
      <c r="EA13" s="24" t="e">
        <f>IF(#REF!=30,11,0)</f>
        <v>#REF!</v>
      </c>
      <c r="EB13" s="24" t="e">
        <f>IF(#REF!=31,10,0)</f>
        <v>#REF!</v>
      </c>
      <c r="EC13" s="24" t="e">
        <f>IF(#REF!=32,9,0)</f>
        <v>#REF!</v>
      </c>
      <c r="ED13" s="24" t="e">
        <f>IF(#REF!=33,8,0)</f>
        <v>#REF!</v>
      </c>
      <c r="EE13" s="24" t="e">
        <f>IF(#REF!=34,7,0)</f>
        <v>#REF!</v>
      </c>
      <c r="EF13" s="24" t="e">
        <f>IF(#REF!=35,6,0)</f>
        <v>#REF!</v>
      </c>
      <c r="EG13" s="24" t="e">
        <f>IF(#REF!=36,5,0)</f>
        <v>#REF!</v>
      </c>
      <c r="EH13" s="24" t="e">
        <f>IF(#REF!=37,4,0)</f>
        <v>#REF!</v>
      </c>
      <c r="EI13" s="24" t="e">
        <f>IF(#REF!=38,3,0)</f>
        <v>#REF!</v>
      </c>
      <c r="EJ13" s="24" t="e">
        <f>IF(#REF!=39,2,0)</f>
        <v>#REF!</v>
      </c>
      <c r="EK13" s="24" t="e">
        <f>IF(#REF!=40,1,0)</f>
        <v>#REF!</v>
      </c>
      <c r="EL13" s="24" t="e">
        <f>IF(#REF!&gt;20,0,0)</f>
        <v>#REF!</v>
      </c>
      <c r="EM13" s="24" t="e">
        <f>IF(#REF!="сх",0,0)</f>
        <v>#REF!</v>
      </c>
      <c r="EN13" s="24" t="e">
        <f t="shared" si="3"/>
        <v>#REF!</v>
      </c>
      <c r="EO13" s="24"/>
      <c r="EP13" s="24" t="e">
        <f>IF(#REF!="сх","ноль",IF(#REF!&gt;0,#REF!,"Ноль"))</f>
        <v>#REF!</v>
      </c>
      <c r="EQ13" s="24" t="e">
        <f>IF(#REF!="сх","ноль",IF(#REF!&gt;0,#REF!,"Ноль"))</f>
        <v>#REF!</v>
      </c>
      <c r="ER13" s="24"/>
      <c r="ES13" s="24" t="e">
        <f t="shared" si="4"/>
        <v>#REF!</v>
      </c>
      <c r="ET13" s="24" t="e">
        <f>IF(I13=#REF!,IF(#REF!&lt;#REF!,#REF!,EX13),#REF!)</f>
        <v>#REF!</v>
      </c>
      <c r="EU13" s="24" t="e">
        <f>IF(I13=#REF!,IF(#REF!&lt;#REF!,0,1))</f>
        <v>#REF!</v>
      </c>
      <c r="EV13" s="24" t="e">
        <f>IF(AND(ES13&gt;=21,ES13&lt;&gt;0),ES13,IF(I13&lt;#REF!,"СТОП",ET13+EU13))</f>
        <v>#REF!</v>
      </c>
      <c r="EW13" s="24"/>
      <c r="EX13" s="24">
        <v>15</v>
      </c>
      <c r="EY13" s="24">
        <v>16</v>
      </c>
      <c r="EZ13" s="24"/>
      <c r="FA13" s="26" t="e">
        <f>IF(#REF!=1,25,0)</f>
        <v>#REF!</v>
      </c>
      <c r="FB13" s="26" t="e">
        <f>IF(#REF!=2,22,0)</f>
        <v>#REF!</v>
      </c>
      <c r="FC13" s="26" t="e">
        <f>IF(#REF!=3,20,0)</f>
        <v>#REF!</v>
      </c>
      <c r="FD13" s="26" t="e">
        <f>IF(#REF!=4,18,0)</f>
        <v>#REF!</v>
      </c>
      <c r="FE13" s="26" t="e">
        <f>IF(#REF!=5,16,0)</f>
        <v>#REF!</v>
      </c>
      <c r="FF13" s="26" t="e">
        <f>IF(#REF!=6,15,0)</f>
        <v>#REF!</v>
      </c>
      <c r="FG13" s="26" t="e">
        <f>IF(#REF!=7,14,0)</f>
        <v>#REF!</v>
      </c>
      <c r="FH13" s="26" t="e">
        <f>IF(#REF!=8,13,0)</f>
        <v>#REF!</v>
      </c>
      <c r="FI13" s="26" t="e">
        <f>IF(#REF!=9,12,0)</f>
        <v>#REF!</v>
      </c>
      <c r="FJ13" s="26" t="e">
        <f>IF(#REF!=10,11,0)</f>
        <v>#REF!</v>
      </c>
      <c r="FK13" s="26" t="e">
        <f>IF(#REF!=11,10,0)</f>
        <v>#REF!</v>
      </c>
      <c r="FL13" s="26" t="e">
        <f>IF(#REF!=12,9,0)</f>
        <v>#REF!</v>
      </c>
      <c r="FM13" s="26" t="e">
        <f>IF(#REF!=13,8,0)</f>
        <v>#REF!</v>
      </c>
      <c r="FN13" s="26" t="e">
        <f>IF(#REF!=14,7,0)</f>
        <v>#REF!</v>
      </c>
      <c r="FO13" s="26" t="e">
        <f>IF(#REF!=15,6,0)</f>
        <v>#REF!</v>
      </c>
      <c r="FP13" s="26" t="e">
        <f>IF(#REF!=16,5,0)</f>
        <v>#REF!</v>
      </c>
      <c r="FQ13" s="26" t="e">
        <f>IF(#REF!=17,4,0)</f>
        <v>#REF!</v>
      </c>
      <c r="FR13" s="26" t="e">
        <f>IF(#REF!=18,3,0)</f>
        <v>#REF!</v>
      </c>
      <c r="FS13" s="26" t="e">
        <f>IF(#REF!=19,2,0)</f>
        <v>#REF!</v>
      </c>
      <c r="FT13" s="26" t="e">
        <f>IF(#REF!=20,1,0)</f>
        <v>#REF!</v>
      </c>
      <c r="FU13" s="26" t="e">
        <f>IF(#REF!&gt;20,0,0)</f>
        <v>#REF!</v>
      </c>
      <c r="FV13" s="26" t="e">
        <f>IF(#REF!="сх",0,0)</f>
        <v>#REF!</v>
      </c>
      <c r="FW13" s="26" t="e">
        <f t="shared" si="5"/>
        <v>#REF!</v>
      </c>
      <c r="FX13" s="26" t="e">
        <f>IF(#REF!=1,25,0)</f>
        <v>#REF!</v>
      </c>
      <c r="FY13" s="26" t="e">
        <f>IF(#REF!=2,22,0)</f>
        <v>#REF!</v>
      </c>
      <c r="FZ13" s="26" t="e">
        <f>IF(#REF!=3,20,0)</f>
        <v>#REF!</v>
      </c>
      <c r="GA13" s="26" t="e">
        <f>IF(#REF!=4,18,0)</f>
        <v>#REF!</v>
      </c>
      <c r="GB13" s="26" t="e">
        <f>IF(#REF!=5,16,0)</f>
        <v>#REF!</v>
      </c>
      <c r="GC13" s="26" t="e">
        <f>IF(#REF!=6,15,0)</f>
        <v>#REF!</v>
      </c>
      <c r="GD13" s="26" t="e">
        <f>IF(#REF!=7,14,0)</f>
        <v>#REF!</v>
      </c>
      <c r="GE13" s="26" t="e">
        <f>IF(#REF!=8,13,0)</f>
        <v>#REF!</v>
      </c>
      <c r="GF13" s="26" t="e">
        <f>IF(#REF!=9,12,0)</f>
        <v>#REF!</v>
      </c>
      <c r="GG13" s="26" t="e">
        <f>IF(#REF!=10,11,0)</f>
        <v>#REF!</v>
      </c>
      <c r="GH13" s="26" t="e">
        <f>IF(#REF!=11,10,0)</f>
        <v>#REF!</v>
      </c>
      <c r="GI13" s="26" t="e">
        <f>IF(#REF!=12,9,0)</f>
        <v>#REF!</v>
      </c>
      <c r="GJ13" s="26" t="e">
        <f>IF(#REF!=13,8,0)</f>
        <v>#REF!</v>
      </c>
      <c r="GK13" s="26" t="e">
        <f>IF(#REF!=14,7,0)</f>
        <v>#REF!</v>
      </c>
      <c r="GL13" s="26" t="e">
        <f>IF(#REF!=15,6,0)</f>
        <v>#REF!</v>
      </c>
      <c r="GM13" s="26" t="e">
        <f>IF(#REF!=16,5,0)</f>
        <v>#REF!</v>
      </c>
      <c r="GN13" s="26" t="e">
        <f>IF(#REF!=17,4,0)</f>
        <v>#REF!</v>
      </c>
      <c r="GO13" s="26" t="e">
        <f>IF(#REF!=18,3,0)</f>
        <v>#REF!</v>
      </c>
      <c r="GP13" s="26" t="e">
        <f>IF(#REF!=19,2,0)</f>
        <v>#REF!</v>
      </c>
      <c r="GQ13" s="26" t="e">
        <f>IF(#REF!=20,1,0)</f>
        <v>#REF!</v>
      </c>
      <c r="GR13" s="26" t="e">
        <f>IF(#REF!&gt;20,0,0)</f>
        <v>#REF!</v>
      </c>
      <c r="GS13" s="26" t="e">
        <f>IF(#REF!="сх",0,0)</f>
        <v>#REF!</v>
      </c>
      <c r="GT13" s="26" t="e">
        <f t="shared" si="6"/>
        <v>#REF!</v>
      </c>
      <c r="GU13" s="26" t="e">
        <f>IF(#REF!=1,100,0)</f>
        <v>#REF!</v>
      </c>
      <c r="GV13" s="26" t="e">
        <f>IF(#REF!=2,98,0)</f>
        <v>#REF!</v>
      </c>
      <c r="GW13" s="26" t="e">
        <f>IF(#REF!=3,95,0)</f>
        <v>#REF!</v>
      </c>
      <c r="GX13" s="26" t="e">
        <f>IF(#REF!=4,93,0)</f>
        <v>#REF!</v>
      </c>
      <c r="GY13" s="26" t="e">
        <f>IF(#REF!=5,90,0)</f>
        <v>#REF!</v>
      </c>
      <c r="GZ13" s="26" t="e">
        <f>IF(#REF!=6,88,0)</f>
        <v>#REF!</v>
      </c>
      <c r="HA13" s="26" t="e">
        <f>IF(#REF!=7,85,0)</f>
        <v>#REF!</v>
      </c>
      <c r="HB13" s="26" t="e">
        <f>IF(#REF!=8,83,0)</f>
        <v>#REF!</v>
      </c>
      <c r="HC13" s="26" t="e">
        <f>IF(#REF!=9,80,0)</f>
        <v>#REF!</v>
      </c>
      <c r="HD13" s="26" t="e">
        <f>IF(#REF!=10,78,0)</f>
        <v>#REF!</v>
      </c>
      <c r="HE13" s="26" t="e">
        <f>IF(#REF!=11,75,0)</f>
        <v>#REF!</v>
      </c>
      <c r="HF13" s="26" t="e">
        <f>IF(#REF!=12,73,0)</f>
        <v>#REF!</v>
      </c>
      <c r="HG13" s="26" t="e">
        <f>IF(#REF!=13,70,0)</f>
        <v>#REF!</v>
      </c>
      <c r="HH13" s="26" t="e">
        <f>IF(#REF!=14,68,0)</f>
        <v>#REF!</v>
      </c>
      <c r="HI13" s="26" t="e">
        <f>IF(#REF!=15,65,0)</f>
        <v>#REF!</v>
      </c>
      <c r="HJ13" s="26" t="e">
        <f>IF(#REF!=16,63,0)</f>
        <v>#REF!</v>
      </c>
      <c r="HK13" s="26" t="e">
        <f>IF(#REF!=17,60,0)</f>
        <v>#REF!</v>
      </c>
      <c r="HL13" s="26" t="e">
        <f>IF(#REF!=18,58,0)</f>
        <v>#REF!</v>
      </c>
      <c r="HM13" s="26" t="e">
        <f>IF(#REF!=19,55,0)</f>
        <v>#REF!</v>
      </c>
      <c r="HN13" s="26" t="e">
        <f>IF(#REF!=20,53,0)</f>
        <v>#REF!</v>
      </c>
      <c r="HO13" s="26" t="e">
        <f>IF(#REF!&gt;20,0,0)</f>
        <v>#REF!</v>
      </c>
      <c r="HP13" s="26" t="e">
        <f>IF(#REF!="сх",0,0)</f>
        <v>#REF!</v>
      </c>
      <c r="HQ13" s="26" t="e">
        <f t="shared" si="7"/>
        <v>#REF!</v>
      </c>
      <c r="HR13" s="26" t="e">
        <f>IF(#REF!=1,100,0)</f>
        <v>#REF!</v>
      </c>
      <c r="HS13" s="26" t="e">
        <f>IF(#REF!=2,98,0)</f>
        <v>#REF!</v>
      </c>
      <c r="HT13" s="26" t="e">
        <f>IF(#REF!=3,95,0)</f>
        <v>#REF!</v>
      </c>
      <c r="HU13" s="26" t="e">
        <f>IF(#REF!=4,93,0)</f>
        <v>#REF!</v>
      </c>
      <c r="HV13" s="26" t="e">
        <f>IF(#REF!=5,90,0)</f>
        <v>#REF!</v>
      </c>
      <c r="HW13" s="26" t="e">
        <f>IF(#REF!=6,88,0)</f>
        <v>#REF!</v>
      </c>
      <c r="HX13" s="26" t="e">
        <f>IF(#REF!=7,85,0)</f>
        <v>#REF!</v>
      </c>
      <c r="HY13" s="26" t="e">
        <f>IF(#REF!=8,83,0)</f>
        <v>#REF!</v>
      </c>
      <c r="HZ13" s="26" t="e">
        <f>IF(#REF!=9,80,0)</f>
        <v>#REF!</v>
      </c>
      <c r="IA13" s="26" t="e">
        <f>IF(#REF!=10,78,0)</f>
        <v>#REF!</v>
      </c>
      <c r="IB13" s="26" t="e">
        <f>IF(#REF!=11,75,0)</f>
        <v>#REF!</v>
      </c>
      <c r="IC13" s="26" t="e">
        <f>IF(#REF!=12,73,0)</f>
        <v>#REF!</v>
      </c>
      <c r="ID13" s="26" t="e">
        <f>IF(#REF!=13,70,0)</f>
        <v>#REF!</v>
      </c>
      <c r="IE13" s="26" t="e">
        <f>IF(#REF!=14,68,0)</f>
        <v>#REF!</v>
      </c>
      <c r="IF13" s="26" t="e">
        <f>IF(#REF!=15,65,0)</f>
        <v>#REF!</v>
      </c>
      <c r="IG13" s="26" t="e">
        <f>IF(#REF!=16,63,0)</f>
        <v>#REF!</v>
      </c>
      <c r="IH13" s="26" t="e">
        <f>IF(#REF!=17,60,0)</f>
        <v>#REF!</v>
      </c>
      <c r="II13" s="26" t="e">
        <f>IF(#REF!=18,58,0)</f>
        <v>#REF!</v>
      </c>
      <c r="IJ13" s="26" t="e">
        <f>IF(#REF!=19,55,0)</f>
        <v>#REF!</v>
      </c>
      <c r="IK13" s="26" t="e">
        <f>IF(#REF!=20,53,0)</f>
        <v>#REF!</v>
      </c>
      <c r="IL13" s="26" t="e">
        <f>IF(#REF!&gt;20,0,0)</f>
        <v>#REF!</v>
      </c>
      <c r="IM13" s="26" t="e">
        <f>IF(#REF!="сх",0,0)</f>
        <v>#REF!</v>
      </c>
      <c r="IN13" s="26" t="e">
        <f t="shared" si="8"/>
        <v>#REF!</v>
      </c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</row>
    <row r="14" spans="1:260" s="3" customFormat="1" ht="96" x14ac:dyDescent="0.2">
      <c r="A14" s="58">
        <v>6</v>
      </c>
      <c r="B14" s="45">
        <v>4.3</v>
      </c>
      <c r="C14" s="124">
        <v>7</v>
      </c>
      <c r="D14" s="109" t="s">
        <v>116</v>
      </c>
      <c r="E14" s="45" t="s">
        <v>37</v>
      </c>
      <c r="F14" s="117" t="s">
        <v>31</v>
      </c>
      <c r="G14" s="118" t="s">
        <v>32</v>
      </c>
      <c r="H14" s="113" t="s">
        <v>96</v>
      </c>
      <c r="I14" s="100">
        <v>16</v>
      </c>
      <c r="J14" s="23" t="e">
        <f>#REF!+#REF!</f>
        <v>#REF!</v>
      </c>
      <c r="K14" s="24"/>
      <c r="L14" s="25"/>
      <c r="M14" s="24" t="e">
        <f>IF(#REF!=1,25,0)</f>
        <v>#REF!</v>
      </c>
      <c r="N14" s="24" t="e">
        <f>IF(#REF!=2,22,0)</f>
        <v>#REF!</v>
      </c>
      <c r="O14" s="24" t="e">
        <f>IF(#REF!=3,20,0)</f>
        <v>#REF!</v>
      </c>
      <c r="P14" s="24" t="e">
        <f>IF(#REF!=4,18,0)</f>
        <v>#REF!</v>
      </c>
      <c r="Q14" s="24" t="e">
        <f>IF(#REF!=5,16,0)</f>
        <v>#REF!</v>
      </c>
      <c r="R14" s="24" t="e">
        <f>IF(#REF!=6,15,0)</f>
        <v>#REF!</v>
      </c>
      <c r="S14" s="24" t="e">
        <f>IF(#REF!=7,14,0)</f>
        <v>#REF!</v>
      </c>
      <c r="T14" s="24" t="e">
        <f>IF(#REF!=8,13,0)</f>
        <v>#REF!</v>
      </c>
      <c r="U14" s="24" t="e">
        <f>IF(#REF!=9,12,0)</f>
        <v>#REF!</v>
      </c>
      <c r="V14" s="24" t="e">
        <f>IF(#REF!=10,11,0)</f>
        <v>#REF!</v>
      </c>
      <c r="W14" s="24" t="e">
        <f>IF(#REF!=11,10,0)</f>
        <v>#REF!</v>
      </c>
      <c r="X14" s="24" t="e">
        <f>IF(#REF!=12,9,0)</f>
        <v>#REF!</v>
      </c>
      <c r="Y14" s="24" t="e">
        <f>IF(#REF!=13,8,0)</f>
        <v>#REF!</v>
      </c>
      <c r="Z14" s="24" t="e">
        <f>IF(#REF!=14,7,0)</f>
        <v>#REF!</v>
      </c>
      <c r="AA14" s="24" t="e">
        <f>IF(#REF!=15,6,0)</f>
        <v>#REF!</v>
      </c>
      <c r="AB14" s="24" t="e">
        <f>IF(#REF!=16,5,0)</f>
        <v>#REF!</v>
      </c>
      <c r="AC14" s="24" t="e">
        <f>IF(#REF!=17,4,0)</f>
        <v>#REF!</v>
      </c>
      <c r="AD14" s="24" t="e">
        <f>IF(#REF!=18,3,0)</f>
        <v>#REF!</v>
      </c>
      <c r="AE14" s="24" t="e">
        <f>IF(#REF!=19,2,0)</f>
        <v>#REF!</v>
      </c>
      <c r="AF14" s="24" t="e">
        <f>IF(#REF!=20,1,0)</f>
        <v>#REF!</v>
      </c>
      <c r="AG14" s="24" t="e">
        <f>IF(#REF!&gt;20,0,0)</f>
        <v>#REF!</v>
      </c>
      <c r="AH14" s="24" t="e">
        <f>IF(#REF!="сх",0,0)</f>
        <v>#REF!</v>
      </c>
      <c r="AI14" s="24" t="e">
        <f t="shared" si="0"/>
        <v>#REF!</v>
      </c>
      <c r="AJ14" s="24" t="e">
        <f>IF(#REF!=1,25,0)</f>
        <v>#REF!</v>
      </c>
      <c r="AK14" s="24" t="e">
        <f>IF(#REF!=2,22,0)</f>
        <v>#REF!</v>
      </c>
      <c r="AL14" s="24" t="e">
        <f>IF(#REF!=3,20,0)</f>
        <v>#REF!</v>
      </c>
      <c r="AM14" s="24" t="e">
        <f>IF(#REF!=4,18,0)</f>
        <v>#REF!</v>
      </c>
      <c r="AN14" s="24" t="e">
        <f>IF(#REF!=5,16,0)</f>
        <v>#REF!</v>
      </c>
      <c r="AO14" s="24" t="e">
        <f>IF(#REF!=6,15,0)</f>
        <v>#REF!</v>
      </c>
      <c r="AP14" s="24" t="e">
        <f>IF(#REF!=7,14,0)</f>
        <v>#REF!</v>
      </c>
      <c r="AQ14" s="24" t="e">
        <f>IF(#REF!=8,13,0)</f>
        <v>#REF!</v>
      </c>
      <c r="AR14" s="24" t="e">
        <f>IF(#REF!=9,12,0)</f>
        <v>#REF!</v>
      </c>
      <c r="AS14" s="24" t="e">
        <f>IF(#REF!=10,11,0)</f>
        <v>#REF!</v>
      </c>
      <c r="AT14" s="24" t="e">
        <f>IF(#REF!=11,10,0)</f>
        <v>#REF!</v>
      </c>
      <c r="AU14" s="24" t="e">
        <f>IF(#REF!=12,9,0)</f>
        <v>#REF!</v>
      </c>
      <c r="AV14" s="24" t="e">
        <f>IF(#REF!=13,8,0)</f>
        <v>#REF!</v>
      </c>
      <c r="AW14" s="24" t="e">
        <f>IF(#REF!=14,7,0)</f>
        <v>#REF!</v>
      </c>
      <c r="AX14" s="24" t="e">
        <f>IF(#REF!=15,6,0)</f>
        <v>#REF!</v>
      </c>
      <c r="AY14" s="24" t="e">
        <f>IF(#REF!=16,5,0)</f>
        <v>#REF!</v>
      </c>
      <c r="AZ14" s="24" t="e">
        <f>IF(#REF!=17,4,0)</f>
        <v>#REF!</v>
      </c>
      <c r="BA14" s="24" t="e">
        <f>IF(#REF!=18,3,0)</f>
        <v>#REF!</v>
      </c>
      <c r="BB14" s="24" t="e">
        <f>IF(#REF!=19,2,0)</f>
        <v>#REF!</v>
      </c>
      <c r="BC14" s="24" t="e">
        <f>IF(#REF!=20,1,0)</f>
        <v>#REF!</v>
      </c>
      <c r="BD14" s="24" t="e">
        <f>IF(#REF!&gt;20,0,0)</f>
        <v>#REF!</v>
      </c>
      <c r="BE14" s="24" t="e">
        <f>IF(#REF!="сх",0,0)</f>
        <v>#REF!</v>
      </c>
      <c r="BF14" s="24" t="e">
        <f t="shared" si="1"/>
        <v>#REF!</v>
      </c>
      <c r="BG14" s="24" t="e">
        <f>IF(#REF!=1,45,0)</f>
        <v>#REF!</v>
      </c>
      <c r="BH14" s="24" t="e">
        <f>IF(#REF!=2,42,0)</f>
        <v>#REF!</v>
      </c>
      <c r="BI14" s="24" t="e">
        <f>IF(#REF!=3,40,0)</f>
        <v>#REF!</v>
      </c>
      <c r="BJ14" s="24" t="e">
        <f>IF(#REF!=4,38,0)</f>
        <v>#REF!</v>
      </c>
      <c r="BK14" s="24" t="e">
        <f>IF(#REF!=5,36,0)</f>
        <v>#REF!</v>
      </c>
      <c r="BL14" s="24" t="e">
        <f>IF(#REF!=6,35,0)</f>
        <v>#REF!</v>
      </c>
      <c r="BM14" s="24" t="e">
        <f>IF(#REF!=7,34,0)</f>
        <v>#REF!</v>
      </c>
      <c r="BN14" s="24" t="e">
        <f>IF(#REF!=8,33,0)</f>
        <v>#REF!</v>
      </c>
      <c r="BO14" s="24" t="e">
        <f>IF(#REF!=9,32,0)</f>
        <v>#REF!</v>
      </c>
      <c r="BP14" s="24" t="e">
        <f>IF(#REF!=10,31,0)</f>
        <v>#REF!</v>
      </c>
      <c r="BQ14" s="24" t="e">
        <f>IF(#REF!=11,30,0)</f>
        <v>#REF!</v>
      </c>
      <c r="BR14" s="24" t="e">
        <f>IF(#REF!=12,29,0)</f>
        <v>#REF!</v>
      </c>
      <c r="BS14" s="24" t="e">
        <f>IF(#REF!=13,28,0)</f>
        <v>#REF!</v>
      </c>
      <c r="BT14" s="24" t="e">
        <f>IF(#REF!=14,27,0)</f>
        <v>#REF!</v>
      </c>
      <c r="BU14" s="24" t="e">
        <f>IF(#REF!=15,26,0)</f>
        <v>#REF!</v>
      </c>
      <c r="BV14" s="24" t="e">
        <f>IF(#REF!=16,25,0)</f>
        <v>#REF!</v>
      </c>
      <c r="BW14" s="24" t="e">
        <f>IF(#REF!=17,24,0)</f>
        <v>#REF!</v>
      </c>
      <c r="BX14" s="24" t="e">
        <f>IF(#REF!=18,23,0)</f>
        <v>#REF!</v>
      </c>
      <c r="BY14" s="24" t="e">
        <f>IF(#REF!=19,22,0)</f>
        <v>#REF!</v>
      </c>
      <c r="BZ14" s="24" t="e">
        <f>IF(#REF!=20,21,0)</f>
        <v>#REF!</v>
      </c>
      <c r="CA14" s="24" t="e">
        <f>IF(#REF!=21,20,0)</f>
        <v>#REF!</v>
      </c>
      <c r="CB14" s="24" t="e">
        <f>IF(#REF!=22,19,0)</f>
        <v>#REF!</v>
      </c>
      <c r="CC14" s="24" t="e">
        <f>IF(#REF!=23,18,0)</f>
        <v>#REF!</v>
      </c>
      <c r="CD14" s="24" t="e">
        <f>IF(#REF!=24,17,0)</f>
        <v>#REF!</v>
      </c>
      <c r="CE14" s="24" t="e">
        <f>IF(#REF!=25,16,0)</f>
        <v>#REF!</v>
      </c>
      <c r="CF14" s="24" t="e">
        <f>IF(#REF!=26,15,0)</f>
        <v>#REF!</v>
      </c>
      <c r="CG14" s="24" t="e">
        <f>IF(#REF!=27,14,0)</f>
        <v>#REF!</v>
      </c>
      <c r="CH14" s="24" t="e">
        <f>IF(#REF!=28,13,0)</f>
        <v>#REF!</v>
      </c>
      <c r="CI14" s="24" t="e">
        <f>IF(#REF!=29,12,0)</f>
        <v>#REF!</v>
      </c>
      <c r="CJ14" s="24" t="e">
        <f>IF(#REF!=30,11,0)</f>
        <v>#REF!</v>
      </c>
      <c r="CK14" s="24" t="e">
        <f>IF(#REF!=31,10,0)</f>
        <v>#REF!</v>
      </c>
      <c r="CL14" s="24" t="e">
        <f>IF(#REF!=32,9,0)</f>
        <v>#REF!</v>
      </c>
      <c r="CM14" s="24" t="e">
        <f>IF(#REF!=33,8,0)</f>
        <v>#REF!</v>
      </c>
      <c r="CN14" s="24" t="e">
        <f>IF(#REF!=34,7,0)</f>
        <v>#REF!</v>
      </c>
      <c r="CO14" s="24" t="e">
        <f>IF(#REF!=35,6,0)</f>
        <v>#REF!</v>
      </c>
      <c r="CP14" s="24" t="e">
        <f>IF(#REF!=36,5,0)</f>
        <v>#REF!</v>
      </c>
      <c r="CQ14" s="24" t="e">
        <f>IF(#REF!=37,4,0)</f>
        <v>#REF!</v>
      </c>
      <c r="CR14" s="24" t="e">
        <f>IF(#REF!=38,3,0)</f>
        <v>#REF!</v>
      </c>
      <c r="CS14" s="24" t="e">
        <f>IF(#REF!=39,2,0)</f>
        <v>#REF!</v>
      </c>
      <c r="CT14" s="24" t="e">
        <f>IF(#REF!=40,1,0)</f>
        <v>#REF!</v>
      </c>
      <c r="CU14" s="24" t="e">
        <f>IF(#REF!&gt;20,0,0)</f>
        <v>#REF!</v>
      </c>
      <c r="CV14" s="24" t="e">
        <f>IF(#REF!="сх",0,0)</f>
        <v>#REF!</v>
      </c>
      <c r="CW14" s="24" t="e">
        <f t="shared" si="2"/>
        <v>#REF!</v>
      </c>
      <c r="CX14" s="24" t="e">
        <f>IF(#REF!=1,45,0)</f>
        <v>#REF!</v>
      </c>
      <c r="CY14" s="24" t="e">
        <f>IF(#REF!=2,42,0)</f>
        <v>#REF!</v>
      </c>
      <c r="CZ14" s="24" t="e">
        <f>IF(#REF!=3,40,0)</f>
        <v>#REF!</v>
      </c>
      <c r="DA14" s="24" t="e">
        <f>IF(#REF!=4,38,0)</f>
        <v>#REF!</v>
      </c>
      <c r="DB14" s="24" t="e">
        <f>IF(#REF!=5,36,0)</f>
        <v>#REF!</v>
      </c>
      <c r="DC14" s="24" t="e">
        <f>IF(#REF!=6,35,0)</f>
        <v>#REF!</v>
      </c>
      <c r="DD14" s="24" t="e">
        <f>IF(#REF!=7,34,0)</f>
        <v>#REF!</v>
      </c>
      <c r="DE14" s="24" t="e">
        <f>IF(#REF!=8,33,0)</f>
        <v>#REF!</v>
      </c>
      <c r="DF14" s="24" t="e">
        <f>IF(#REF!=9,32,0)</f>
        <v>#REF!</v>
      </c>
      <c r="DG14" s="24" t="e">
        <f>IF(#REF!=10,31,0)</f>
        <v>#REF!</v>
      </c>
      <c r="DH14" s="24" t="e">
        <f>IF(#REF!=11,30,0)</f>
        <v>#REF!</v>
      </c>
      <c r="DI14" s="24" t="e">
        <f>IF(#REF!=12,29,0)</f>
        <v>#REF!</v>
      </c>
      <c r="DJ14" s="24" t="e">
        <f>IF(#REF!=13,28,0)</f>
        <v>#REF!</v>
      </c>
      <c r="DK14" s="24" t="e">
        <f>IF(#REF!=14,27,0)</f>
        <v>#REF!</v>
      </c>
      <c r="DL14" s="24" t="e">
        <f>IF(#REF!=15,26,0)</f>
        <v>#REF!</v>
      </c>
      <c r="DM14" s="24" t="e">
        <f>IF(#REF!=16,25,0)</f>
        <v>#REF!</v>
      </c>
      <c r="DN14" s="24" t="e">
        <f>IF(#REF!=17,24,0)</f>
        <v>#REF!</v>
      </c>
      <c r="DO14" s="24" t="e">
        <f>IF(#REF!=18,23,0)</f>
        <v>#REF!</v>
      </c>
      <c r="DP14" s="24" t="e">
        <f>IF(#REF!=19,22,0)</f>
        <v>#REF!</v>
      </c>
      <c r="DQ14" s="24" t="e">
        <f>IF(#REF!=20,21,0)</f>
        <v>#REF!</v>
      </c>
      <c r="DR14" s="24" t="e">
        <f>IF(#REF!=21,20,0)</f>
        <v>#REF!</v>
      </c>
      <c r="DS14" s="24" t="e">
        <f>IF(#REF!=22,19,0)</f>
        <v>#REF!</v>
      </c>
      <c r="DT14" s="24" t="e">
        <f>IF(#REF!=23,18,0)</f>
        <v>#REF!</v>
      </c>
      <c r="DU14" s="24" t="e">
        <f>IF(#REF!=24,17,0)</f>
        <v>#REF!</v>
      </c>
      <c r="DV14" s="24" t="e">
        <f>IF(#REF!=25,16,0)</f>
        <v>#REF!</v>
      </c>
      <c r="DW14" s="24" t="e">
        <f>IF(#REF!=26,15,0)</f>
        <v>#REF!</v>
      </c>
      <c r="DX14" s="24" t="e">
        <f>IF(#REF!=27,14,0)</f>
        <v>#REF!</v>
      </c>
      <c r="DY14" s="24" t="e">
        <f>IF(#REF!=28,13,0)</f>
        <v>#REF!</v>
      </c>
      <c r="DZ14" s="24" t="e">
        <f>IF(#REF!=29,12,0)</f>
        <v>#REF!</v>
      </c>
      <c r="EA14" s="24" t="e">
        <f>IF(#REF!=30,11,0)</f>
        <v>#REF!</v>
      </c>
      <c r="EB14" s="24" t="e">
        <f>IF(#REF!=31,10,0)</f>
        <v>#REF!</v>
      </c>
      <c r="EC14" s="24" t="e">
        <f>IF(#REF!=32,9,0)</f>
        <v>#REF!</v>
      </c>
      <c r="ED14" s="24" t="e">
        <f>IF(#REF!=33,8,0)</f>
        <v>#REF!</v>
      </c>
      <c r="EE14" s="24" t="e">
        <f>IF(#REF!=34,7,0)</f>
        <v>#REF!</v>
      </c>
      <c r="EF14" s="24" t="e">
        <f>IF(#REF!=35,6,0)</f>
        <v>#REF!</v>
      </c>
      <c r="EG14" s="24" t="e">
        <f>IF(#REF!=36,5,0)</f>
        <v>#REF!</v>
      </c>
      <c r="EH14" s="24" t="e">
        <f>IF(#REF!=37,4,0)</f>
        <v>#REF!</v>
      </c>
      <c r="EI14" s="24" t="e">
        <f>IF(#REF!=38,3,0)</f>
        <v>#REF!</v>
      </c>
      <c r="EJ14" s="24" t="e">
        <f>IF(#REF!=39,2,0)</f>
        <v>#REF!</v>
      </c>
      <c r="EK14" s="24" t="e">
        <f>IF(#REF!=40,1,0)</f>
        <v>#REF!</v>
      </c>
      <c r="EL14" s="24" t="e">
        <f>IF(#REF!&gt;20,0,0)</f>
        <v>#REF!</v>
      </c>
      <c r="EM14" s="24" t="e">
        <f>IF(#REF!="сх",0,0)</f>
        <v>#REF!</v>
      </c>
      <c r="EN14" s="24" t="e">
        <f t="shared" si="3"/>
        <v>#REF!</v>
      </c>
      <c r="EO14" s="24"/>
      <c r="EP14" s="24" t="e">
        <f>IF(#REF!="сх","ноль",IF(#REF!&gt;0,#REF!,"Ноль"))</f>
        <v>#REF!</v>
      </c>
      <c r="EQ14" s="24" t="e">
        <f>IF(#REF!="сх","ноль",IF(#REF!&gt;0,#REF!,"Ноль"))</f>
        <v>#REF!</v>
      </c>
      <c r="ER14" s="24"/>
      <c r="ES14" s="24" t="e">
        <f t="shared" si="4"/>
        <v>#REF!</v>
      </c>
      <c r="ET14" s="24" t="e">
        <f>IF(I14=#REF!,IF(#REF!&lt;#REF!,#REF!,EX14),#REF!)</f>
        <v>#REF!</v>
      </c>
      <c r="EU14" s="24" t="e">
        <f>IF(I14=#REF!,IF(#REF!&lt;#REF!,0,1))</f>
        <v>#REF!</v>
      </c>
      <c r="EV14" s="24" t="e">
        <f>IF(AND(ES14&gt;=21,ES14&lt;&gt;0),ES14,IF(I14&lt;#REF!,"СТОП",ET14+EU14))</f>
        <v>#REF!</v>
      </c>
      <c r="EW14" s="24"/>
      <c r="EX14" s="24">
        <v>15</v>
      </c>
      <c r="EY14" s="24">
        <v>16</v>
      </c>
      <c r="EZ14" s="24"/>
      <c r="FA14" s="26" t="e">
        <f>IF(#REF!=1,25,0)</f>
        <v>#REF!</v>
      </c>
      <c r="FB14" s="26" t="e">
        <f>IF(#REF!=2,22,0)</f>
        <v>#REF!</v>
      </c>
      <c r="FC14" s="26" t="e">
        <f>IF(#REF!=3,20,0)</f>
        <v>#REF!</v>
      </c>
      <c r="FD14" s="26" t="e">
        <f>IF(#REF!=4,18,0)</f>
        <v>#REF!</v>
      </c>
      <c r="FE14" s="26" t="e">
        <f>IF(#REF!=5,16,0)</f>
        <v>#REF!</v>
      </c>
      <c r="FF14" s="26" t="e">
        <f>IF(#REF!=6,15,0)</f>
        <v>#REF!</v>
      </c>
      <c r="FG14" s="26" t="e">
        <f>IF(#REF!=7,14,0)</f>
        <v>#REF!</v>
      </c>
      <c r="FH14" s="26" t="e">
        <f>IF(#REF!=8,13,0)</f>
        <v>#REF!</v>
      </c>
      <c r="FI14" s="26" t="e">
        <f>IF(#REF!=9,12,0)</f>
        <v>#REF!</v>
      </c>
      <c r="FJ14" s="26" t="e">
        <f>IF(#REF!=10,11,0)</f>
        <v>#REF!</v>
      </c>
      <c r="FK14" s="26" t="e">
        <f>IF(#REF!=11,10,0)</f>
        <v>#REF!</v>
      </c>
      <c r="FL14" s="26" t="e">
        <f>IF(#REF!=12,9,0)</f>
        <v>#REF!</v>
      </c>
      <c r="FM14" s="26" t="e">
        <f>IF(#REF!=13,8,0)</f>
        <v>#REF!</v>
      </c>
      <c r="FN14" s="26" t="e">
        <f>IF(#REF!=14,7,0)</f>
        <v>#REF!</v>
      </c>
      <c r="FO14" s="26" t="e">
        <f>IF(#REF!=15,6,0)</f>
        <v>#REF!</v>
      </c>
      <c r="FP14" s="26" t="e">
        <f>IF(#REF!=16,5,0)</f>
        <v>#REF!</v>
      </c>
      <c r="FQ14" s="26" t="e">
        <f>IF(#REF!=17,4,0)</f>
        <v>#REF!</v>
      </c>
      <c r="FR14" s="26" t="e">
        <f>IF(#REF!=18,3,0)</f>
        <v>#REF!</v>
      </c>
      <c r="FS14" s="26" t="e">
        <f>IF(#REF!=19,2,0)</f>
        <v>#REF!</v>
      </c>
      <c r="FT14" s="26" t="e">
        <f>IF(#REF!=20,1,0)</f>
        <v>#REF!</v>
      </c>
      <c r="FU14" s="26" t="e">
        <f>IF(#REF!&gt;20,0,0)</f>
        <v>#REF!</v>
      </c>
      <c r="FV14" s="26" t="e">
        <f>IF(#REF!="сх",0,0)</f>
        <v>#REF!</v>
      </c>
      <c r="FW14" s="26" t="e">
        <f t="shared" si="5"/>
        <v>#REF!</v>
      </c>
      <c r="FX14" s="26" t="e">
        <f>IF(#REF!=1,25,0)</f>
        <v>#REF!</v>
      </c>
      <c r="FY14" s="26" t="e">
        <f>IF(#REF!=2,22,0)</f>
        <v>#REF!</v>
      </c>
      <c r="FZ14" s="26" t="e">
        <f>IF(#REF!=3,20,0)</f>
        <v>#REF!</v>
      </c>
      <c r="GA14" s="26" t="e">
        <f>IF(#REF!=4,18,0)</f>
        <v>#REF!</v>
      </c>
      <c r="GB14" s="26" t="e">
        <f>IF(#REF!=5,16,0)</f>
        <v>#REF!</v>
      </c>
      <c r="GC14" s="26" t="e">
        <f>IF(#REF!=6,15,0)</f>
        <v>#REF!</v>
      </c>
      <c r="GD14" s="26" t="e">
        <f>IF(#REF!=7,14,0)</f>
        <v>#REF!</v>
      </c>
      <c r="GE14" s="26" t="e">
        <f>IF(#REF!=8,13,0)</f>
        <v>#REF!</v>
      </c>
      <c r="GF14" s="26" t="e">
        <f>IF(#REF!=9,12,0)</f>
        <v>#REF!</v>
      </c>
      <c r="GG14" s="26" t="e">
        <f>IF(#REF!=10,11,0)</f>
        <v>#REF!</v>
      </c>
      <c r="GH14" s="26" t="e">
        <f>IF(#REF!=11,10,0)</f>
        <v>#REF!</v>
      </c>
      <c r="GI14" s="26" t="e">
        <f>IF(#REF!=12,9,0)</f>
        <v>#REF!</v>
      </c>
      <c r="GJ14" s="26" t="e">
        <f>IF(#REF!=13,8,0)</f>
        <v>#REF!</v>
      </c>
      <c r="GK14" s="26" t="e">
        <f>IF(#REF!=14,7,0)</f>
        <v>#REF!</v>
      </c>
      <c r="GL14" s="26" t="e">
        <f>IF(#REF!=15,6,0)</f>
        <v>#REF!</v>
      </c>
      <c r="GM14" s="26" t="e">
        <f>IF(#REF!=16,5,0)</f>
        <v>#REF!</v>
      </c>
      <c r="GN14" s="26" t="e">
        <f>IF(#REF!=17,4,0)</f>
        <v>#REF!</v>
      </c>
      <c r="GO14" s="26" t="e">
        <f>IF(#REF!=18,3,0)</f>
        <v>#REF!</v>
      </c>
      <c r="GP14" s="26" t="e">
        <f>IF(#REF!=19,2,0)</f>
        <v>#REF!</v>
      </c>
      <c r="GQ14" s="26" t="e">
        <f>IF(#REF!=20,1,0)</f>
        <v>#REF!</v>
      </c>
      <c r="GR14" s="26" t="e">
        <f>IF(#REF!&gt;20,0,0)</f>
        <v>#REF!</v>
      </c>
      <c r="GS14" s="26" t="e">
        <f>IF(#REF!="сх",0,0)</f>
        <v>#REF!</v>
      </c>
      <c r="GT14" s="26" t="e">
        <f t="shared" si="6"/>
        <v>#REF!</v>
      </c>
      <c r="GU14" s="26" t="e">
        <f>IF(#REF!=1,100,0)</f>
        <v>#REF!</v>
      </c>
      <c r="GV14" s="26" t="e">
        <f>IF(#REF!=2,98,0)</f>
        <v>#REF!</v>
      </c>
      <c r="GW14" s="26" t="e">
        <f>IF(#REF!=3,95,0)</f>
        <v>#REF!</v>
      </c>
      <c r="GX14" s="26" t="e">
        <f>IF(#REF!=4,93,0)</f>
        <v>#REF!</v>
      </c>
      <c r="GY14" s="26" t="e">
        <f>IF(#REF!=5,90,0)</f>
        <v>#REF!</v>
      </c>
      <c r="GZ14" s="26" t="e">
        <f>IF(#REF!=6,88,0)</f>
        <v>#REF!</v>
      </c>
      <c r="HA14" s="26" t="e">
        <f>IF(#REF!=7,85,0)</f>
        <v>#REF!</v>
      </c>
      <c r="HB14" s="26" t="e">
        <f>IF(#REF!=8,83,0)</f>
        <v>#REF!</v>
      </c>
      <c r="HC14" s="26" t="e">
        <f>IF(#REF!=9,80,0)</f>
        <v>#REF!</v>
      </c>
      <c r="HD14" s="26" t="e">
        <f>IF(#REF!=10,78,0)</f>
        <v>#REF!</v>
      </c>
      <c r="HE14" s="26" t="e">
        <f>IF(#REF!=11,75,0)</f>
        <v>#REF!</v>
      </c>
      <c r="HF14" s="26" t="e">
        <f>IF(#REF!=12,73,0)</f>
        <v>#REF!</v>
      </c>
      <c r="HG14" s="26" t="e">
        <f>IF(#REF!=13,70,0)</f>
        <v>#REF!</v>
      </c>
      <c r="HH14" s="26" t="e">
        <f>IF(#REF!=14,68,0)</f>
        <v>#REF!</v>
      </c>
      <c r="HI14" s="26" t="e">
        <f>IF(#REF!=15,65,0)</f>
        <v>#REF!</v>
      </c>
      <c r="HJ14" s="26" t="e">
        <f>IF(#REF!=16,63,0)</f>
        <v>#REF!</v>
      </c>
      <c r="HK14" s="26" t="e">
        <f>IF(#REF!=17,60,0)</f>
        <v>#REF!</v>
      </c>
      <c r="HL14" s="26" t="e">
        <f>IF(#REF!=18,58,0)</f>
        <v>#REF!</v>
      </c>
      <c r="HM14" s="26" t="e">
        <f>IF(#REF!=19,55,0)</f>
        <v>#REF!</v>
      </c>
      <c r="HN14" s="26" t="e">
        <f>IF(#REF!=20,53,0)</f>
        <v>#REF!</v>
      </c>
      <c r="HO14" s="26" t="e">
        <f>IF(#REF!&gt;20,0,0)</f>
        <v>#REF!</v>
      </c>
      <c r="HP14" s="26" t="e">
        <f>IF(#REF!="сх",0,0)</f>
        <v>#REF!</v>
      </c>
      <c r="HQ14" s="26" t="e">
        <f t="shared" si="7"/>
        <v>#REF!</v>
      </c>
      <c r="HR14" s="26" t="e">
        <f>IF(#REF!=1,100,0)</f>
        <v>#REF!</v>
      </c>
      <c r="HS14" s="26" t="e">
        <f>IF(#REF!=2,98,0)</f>
        <v>#REF!</v>
      </c>
      <c r="HT14" s="26" t="e">
        <f>IF(#REF!=3,95,0)</f>
        <v>#REF!</v>
      </c>
      <c r="HU14" s="26" t="e">
        <f>IF(#REF!=4,93,0)</f>
        <v>#REF!</v>
      </c>
      <c r="HV14" s="26" t="e">
        <f>IF(#REF!=5,90,0)</f>
        <v>#REF!</v>
      </c>
      <c r="HW14" s="26" t="e">
        <f>IF(#REF!=6,88,0)</f>
        <v>#REF!</v>
      </c>
      <c r="HX14" s="26" t="e">
        <f>IF(#REF!=7,85,0)</f>
        <v>#REF!</v>
      </c>
      <c r="HY14" s="26" t="e">
        <f>IF(#REF!=8,83,0)</f>
        <v>#REF!</v>
      </c>
      <c r="HZ14" s="26" t="e">
        <f>IF(#REF!=9,80,0)</f>
        <v>#REF!</v>
      </c>
      <c r="IA14" s="26" t="e">
        <f>IF(#REF!=10,78,0)</f>
        <v>#REF!</v>
      </c>
      <c r="IB14" s="26" t="e">
        <f>IF(#REF!=11,75,0)</f>
        <v>#REF!</v>
      </c>
      <c r="IC14" s="26" t="e">
        <f>IF(#REF!=12,73,0)</f>
        <v>#REF!</v>
      </c>
      <c r="ID14" s="26" t="e">
        <f>IF(#REF!=13,70,0)</f>
        <v>#REF!</v>
      </c>
      <c r="IE14" s="26" t="e">
        <f>IF(#REF!=14,68,0)</f>
        <v>#REF!</v>
      </c>
      <c r="IF14" s="26" t="e">
        <f>IF(#REF!=15,65,0)</f>
        <v>#REF!</v>
      </c>
      <c r="IG14" s="26" t="e">
        <f>IF(#REF!=16,63,0)</f>
        <v>#REF!</v>
      </c>
      <c r="IH14" s="26" t="e">
        <f>IF(#REF!=17,60,0)</f>
        <v>#REF!</v>
      </c>
      <c r="II14" s="26" t="e">
        <f>IF(#REF!=18,58,0)</f>
        <v>#REF!</v>
      </c>
      <c r="IJ14" s="26" t="e">
        <f>IF(#REF!=19,55,0)</f>
        <v>#REF!</v>
      </c>
      <c r="IK14" s="26" t="e">
        <f>IF(#REF!=20,53,0)</f>
        <v>#REF!</v>
      </c>
      <c r="IL14" s="26" t="e">
        <f>IF(#REF!&gt;20,0,0)</f>
        <v>#REF!</v>
      </c>
      <c r="IM14" s="26" t="e">
        <f>IF(#REF!="сх",0,0)</f>
        <v>#REF!</v>
      </c>
      <c r="IN14" s="26" t="e">
        <f t="shared" si="8"/>
        <v>#REF!</v>
      </c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</row>
    <row r="15" spans="1:260" s="3" customFormat="1" ht="96.75" thickBot="1" x14ac:dyDescent="0.25">
      <c r="A15" s="59">
        <v>7</v>
      </c>
      <c r="B15" s="50">
        <v>4.2</v>
      </c>
      <c r="C15" s="126">
        <v>5</v>
      </c>
      <c r="D15" s="111" t="s">
        <v>115</v>
      </c>
      <c r="E15" s="50" t="s">
        <v>37</v>
      </c>
      <c r="F15" s="120" t="s">
        <v>31</v>
      </c>
      <c r="G15" s="135" t="s">
        <v>32</v>
      </c>
      <c r="H15" s="114" t="s">
        <v>96</v>
      </c>
      <c r="I15" s="101">
        <v>15</v>
      </c>
      <c r="J15" s="23" t="e">
        <f>#REF!+#REF!</f>
        <v>#REF!</v>
      </c>
      <c r="K15" s="24"/>
      <c r="L15" s="25"/>
      <c r="M15" s="24" t="e">
        <f>IF(#REF!=1,25,0)</f>
        <v>#REF!</v>
      </c>
      <c r="N15" s="24" t="e">
        <f>IF(#REF!=2,22,0)</f>
        <v>#REF!</v>
      </c>
      <c r="O15" s="24" t="e">
        <f>IF(#REF!=3,20,0)</f>
        <v>#REF!</v>
      </c>
      <c r="P15" s="24" t="e">
        <f>IF(#REF!=4,18,0)</f>
        <v>#REF!</v>
      </c>
      <c r="Q15" s="24" t="e">
        <f>IF(#REF!=5,16,0)</f>
        <v>#REF!</v>
      </c>
      <c r="R15" s="24" t="e">
        <f>IF(#REF!=6,15,0)</f>
        <v>#REF!</v>
      </c>
      <c r="S15" s="24" t="e">
        <f>IF(#REF!=7,14,0)</f>
        <v>#REF!</v>
      </c>
      <c r="T15" s="24" t="e">
        <f>IF(#REF!=8,13,0)</f>
        <v>#REF!</v>
      </c>
      <c r="U15" s="24" t="e">
        <f>IF(#REF!=9,12,0)</f>
        <v>#REF!</v>
      </c>
      <c r="V15" s="24" t="e">
        <f>IF(#REF!=10,11,0)</f>
        <v>#REF!</v>
      </c>
      <c r="W15" s="24" t="e">
        <f>IF(#REF!=11,10,0)</f>
        <v>#REF!</v>
      </c>
      <c r="X15" s="24" t="e">
        <f>IF(#REF!=12,9,0)</f>
        <v>#REF!</v>
      </c>
      <c r="Y15" s="24" t="e">
        <f>IF(#REF!=13,8,0)</f>
        <v>#REF!</v>
      </c>
      <c r="Z15" s="24" t="e">
        <f>IF(#REF!=14,7,0)</f>
        <v>#REF!</v>
      </c>
      <c r="AA15" s="24" t="e">
        <f>IF(#REF!=15,6,0)</f>
        <v>#REF!</v>
      </c>
      <c r="AB15" s="24" t="e">
        <f>IF(#REF!=16,5,0)</f>
        <v>#REF!</v>
      </c>
      <c r="AC15" s="24" t="e">
        <f>IF(#REF!=17,4,0)</f>
        <v>#REF!</v>
      </c>
      <c r="AD15" s="24" t="e">
        <f>IF(#REF!=18,3,0)</f>
        <v>#REF!</v>
      </c>
      <c r="AE15" s="24" t="e">
        <f>IF(#REF!=19,2,0)</f>
        <v>#REF!</v>
      </c>
      <c r="AF15" s="24" t="e">
        <f>IF(#REF!=20,1,0)</f>
        <v>#REF!</v>
      </c>
      <c r="AG15" s="24" t="e">
        <f>IF(#REF!&gt;20,0,0)</f>
        <v>#REF!</v>
      </c>
      <c r="AH15" s="24" t="e">
        <f>IF(#REF!="сх",0,0)</f>
        <v>#REF!</v>
      </c>
      <c r="AI15" s="24" t="e">
        <f t="shared" si="0"/>
        <v>#REF!</v>
      </c>
      <c r="AJ15" s="24" t="e">
        <f>IF(#REF!=1,25,0)</f>
        <v>#REF!</v>
      </c>
      <c r="AK15" s="24" t="e">
        <f>IF(#REF!=2,22,0)</f>
        <v>#REF!</v>
      </c>
      <c r="AL15" s="24" t="e">
        <f>IF(#REF!=3,20,0)</f>
        <v>#REF!</v>
      </c>
      <c r="AM15" s="24" t="e">
        <f>IF(#REF!=4,18,0)</f>
        <v>#REF!</v>
      </c>
      <c r="AN15" s="24" t="e">
        <f>IF(#REF!=5,16,0)</f>
        <v>#REF!</v>
      </c>
      <c r="AO15" s="24" t="e">
        <f>IF(#REF!=6,15,0)</f>
        <v>#REF!</v>
      </c>
      <c r="AP15" s="24" t="e">
        <f>IF(#REF!=7,14,0)</f>
        <v>#REF!</v>
      </c>
      <c r="AQ15" s="24" t="e">
        <f>IF(#REF!=8,13,0)</f>
        <v>#REF!</v>
      </c>
      <c r="AR15" s="24" t="e">
        <f>IF(#REF!=9,12,0)</f>
        <v>#REF!</v>
      </c>
      <c r="AS15" s="24" t="e">
        <f>IF(#REF!=10,11,0)</f>
        <v>#REF!</v>
      </c>
      <c r="AT15" s="24" t="e">
        <f>IF(#REF!=11,10,0)</f>
        <v>#REF!</v>
      </c>
      <c r="AU15" s="24" t="e">
        <f>IF(#REF!=12,9,0)</f>
        <v>#REF!</v>
      </c>
      <c r="AV15" s="24" t="e">
        <f>IF(#REF!=13,8,0)</f>
        <v>#REF!</v>
      </c>
      <c r="AW15" s="24" t="e">
        <f>IF(#REF!=14,7,0)</f>
        <v>#REF!</v>
      </c>
      <c r="AX15" s="24" t="e">
        <f>IF(#REF!=15,6,0)</f>
        <v>#REF!</v>
      </c>
      <c r="AY15" s="24" t="e">
        <f>IF(#REF!=16,5,0)</f>
        <v>#REF!</v>
      </c>
      <c r="AZ15" s="24" t="e">
        <f>IF(#REF!=17,4,0)</f>
        <v>#REF!</v>
      </c>
      <c r="BA15" s="24" t="e">
        <f>IF(#REF!=18,3,0)</f>
        <v>#REF!</v>
      </c>
      <c r="BB15" s="24" t="e">
        <f>IF(#REF!=19,2,0)</f>
        <v>#REF!</v>
      </c>
      <c r="BC15" s="24" t="e">
        <f>IF(#REF!=20,1,0)</f>
        <v>#REF!</v>
      </c>
      <c r="BD15" s="24" t="e">
        <f>IF(#REF!&gt;20,0,0)</f>
        <v>#REF!</v>
      </c>
      <c r="BE15" s="24" t="e">
        <f>IF(#REF!="сх",0,0)</f>
        <v>#REF!</v>
      </c>
      <c r="BF15" s="24" t="e">
        <f t="shared" si="1"/>
        <v>#REF!</v>
      </c>
      <c r="BG15" s="24" t="e">
        <f>IF(#REF!=1,45,0)</f>
        <v>#REF!</v>
      </c>
      <c r="BH15" s="24" t="e">
        <f>IF(#REF!=2,42,0)</f>
        <v>#REF!</v>
      </c>
      <c r="BI15" s="24" t="e">
        <f>IF(#REF!=3,40,0)</f>
        <v>#REF!</v>
      </c>
      <c r="BJ15" s="24" t="e">
        <f>IF(#REF!=4,38,0)</f>
        <v>#REF!</v>
      </c>
      <c r="BK15" s="24" t="e">
        <f>IF(#REF!=5,36,0)</f>
        <v>#REF!</v>
      </c>
      <c r="BL15" s="24" t="e">
        <f>IF(#REF!=6,35,0)</f>
        <v>#REF!</v>
      </c>
      <c r="BM15" s="24" t="e">
        <f>IF(#REF!=7,34,0)</f>
        <v>#REF!</v>
      </c>
      <c r="BN15" s="24" t="e">
        <f>IF(#REF!=8,33,0)</f>
        <v>#REF!</v>
      </c>
      <c r="BO15" s="24" t="e">
        <f>IF(#REF!=9,32,0)</f>
        <v>#REF!</v>
      </c>
      <c r="BP15" s="24" t="e">
        <f>IF(#REF!=10,31,0)</f>
        <v>#REF!</v>
      </c>
      <c r="BQ15" s="24" t="e">
        <f>IF(#REF!=11,30,0)</f>
        <v>#REF!</v>
      </c>
      <c r="BR15" s="24" t="e">
        <f>IF(#REF!=12,29,0)</f>
        <v>#REF!</v>
      </c>
      <c r="BS15" s="24" t="e">
        <f>IF(#REF!=13,28,0)</f>
        <v>#REF!</v>
      </c>
      <c r="BT15" s="24" t="e">
        <f>IF(#REF!=14,27,0)</f>
        <v>#REF!</v>
      </c>
      <c r="BU15" s="24" t="e">
        <f>IF(#REF!=15,26,0)</f>
        <v>#REF!</v>
      </c>
      <c r="BV15" s="24" t="e">
        <f>IF(#REF!=16,25,0)</f>
        <v>#REF!</v>
      </c>
      <c r="BW15" s="24" t="e">
        <f>IF(#REF!=17,24,0)</f>
        <v>#REF!</v>
      </c>
      <c r="BX15" s="24" t="e">
        <f>IF(#REF!=18,23,0)</f>
        <v>#REF!</v>
      </c>
      <c r="BY15" s="24" t="e">
        <f>IF(#REF!=19,22,0)</f>
        <v>#REF!</v>
      </c>
      <c r="BZ15" s="24" t="e">
        <f>IF(#REF!=20,21,0)</f>
        <v>#REF!</v>
      </c>
      <c r="CA15" s="24" t="e">
        <f>IF(#REF!=21,20,0)</f>
        <v>#REF!</v>
      </c>
      <c r="CB15" s="24" t="e">
        <f>IF(#REF!=22,19,0)</f>
        <v>#REF!</v>
      </c>
      <c r="CC15" s="24" t="e">
        <f>IF(#REF!=23,18,0)</f>
        <v>#REF!</v>
      </c>
      <c r="CD15" s="24" t="e">
        <f>IF(#REF!=24,17,0)</f>
        <v>#REF!</v>
      </c>
      <c r="CE15" s="24" t="e">
        <f>IF(#REF!=25,16,0)</f>
        <v>#REF!</v>
      </c>
      <c r="CF15" s="24" t="e">
        <f>IF(#REF!=26,15,0)</f>
        <v>#REF!</v>
      </c>
      <c r="CG15" s="24" t="e">
        <f>IF(#REF!=27,14,0)</f>
        <v>#REF!</v>
      </c>
      <c r="CH15" s="24" t="e">
        <f>IF(#REF!=28,13,0)</f>
        <v>#REF!</v>
      </c>
      <c r="CI15" s="24" t="e">
        <f>IF(#REF!=29,12,0)</f>
        <v>#REF!</v>
      </c>
      <c r="CJ15" s="24" t="e">
        <f>IF(#REF!=30,11,0)</f>
        <v>#REF!</v>
      </c>
      <c r="CK15" s="24" t="e">
        <f>IF(#REF!=31,10,0)</f>
        <v>#REF!</v>
      </c>
      <c r="CL15" s="24" t="e">
        <f>IF(#REF!=32,9,0)</f>
        <v>#REF!</v>
      </c>
      <c r="CM15" s="24" t="e">
        <f>IF(#REF!=33,8,0)</f>
        <v>#REF!</v>
      </c>
      <c r="CN15" s="24" t="e">
        <f>IF(#REF!=34,7,0)</f>
        <v>#REF!</v>
      </c>
      <c r="CO15" s="24" t="e">
        <f>IF(#REF!=35,6,0)</f>
        <v>#REF!</v>
      </c>
      <c r="CP15" s="24" t="e">
        <f>IF(#REF!=36,5,0)</f>
        <v>#REF!</v>
      </c>
      <c r="CQ15" s="24" t="e">
        <f>IF(#REF!=37,4,0)</f>
        <v>#REF!</v>
      </c>
      <c r="CR15" s="24" t="e">
        <f>IF(#REF!=38,3,0)</f>
        <v>#REF!</v>
      </c>
      <c r="CS15" s="24" t="e">
        <f>IF(#REF!=39,2,0)</f>
        <v>#REF!</v>
      </c>
      <c r="CT15" s="24" t="e">
        <f>IF(#REF!=40,1,0)</f>
        <v>#REF!</v>
      </c>
      <c r="CU15" s="24" t="e">
        <f>IF(#REF!&gt;20,0,0)</f>
        <v>#REF!</v>
      </c>
      <c r="CV15" s="24" t="e">
        <f>IF(#REF!="сх",0,0)</f>
        <v>#REF!</v>
      </c>
      <c r="CW15" s="24" t="e">
        <f t="shared" si="2"/>
        <v>#REF!</v>
      </c>
      <c r="CX15" s="24" t="e">
        <f>IF(#REF!=1,45,0)</f>
        <v>#REF!</v>
      </c>
      <c r="CY15" s="24" t="e">
        <f>IF(#REF!=2,42,0)</f>
        <v>#REF!</v>
      </c>
      <c r="CZ15" s="24" t="e">
        <f>IF(#REF!=3,40,0)</f>
        <v>#REF!</v>
      </c>
      <c r="DA15" s="24" t="e">
        <f>IF(#REF!=4,38,0)</f>
        <v>#REF!</v>
      </c>
      <c r="DB15" s="24" t="e">
        <f>IF(#REF!=5,36,0)</f>
        <v>#REF!</v>
      </c>
      <c r="DC15" s="24" t="e">
        <f>IF(#REF!=6,35,0)</f>
        <v>#REF!</v>
      </c>
      <c r="DD15" s="24" t="e">
        <f>IF(#REF!=7,34,0)</f>
        <v>#REF!</v>
      </c>
      <c r="DE15" s="24" t="e">
        <f>IF(#REF!=8,33,0)</f>
        <v>#REF!</v>
      </c>
      <c r="DF15" s="24" t="e">
        <f>IF(#REF!=9,32,0)</f>
        <v>#REF!</v>
      </c>
      <c r="DG15" s="24" t="e">
        <f>IF(#REF!=10,31,0)</f>
        <v>#REF!</v>
      </c>
      <c r="DH15" s="24" t="e">
        <f>IF(#REF!=11,30,0)</f>
        <v>#REF!</v>
      </c>
      <c r="DI15" s="24" t="e">
        <f>IF(#REF!=12,29,0)</f>
        <v>#REF!</v>
      </c>
      <c r="DJ15" s="24" t="e">
        <f>IF(#REF!=13,28,0)</f>
        <v>#REF!</v>
      </c>
      <c r="DK15" s="24" t="e">
        <f>IF(#REF!=14,27,0)</f>
        <v>#REF!</v>
      </c>
      <c r="DL15" s="24" t="e">
        <f>IF(#REF!=15,26,0)</f>
        <v>#REF!</v>
      </c>
      <c r="DM15" s="24" t="e">
        <f>IF(#REF!=16,25,0)</f>
        <v>#REF!</v>
      </c>
      <c r="DN15" s="24" t="e">
        <f>IF(#REF!=17,24,0)</f>
        <v>#REF!</v>
      </c>
      <c r="DO15" s="24" t="e">
        <f>IF(#REF!=18,23,0)</f>
        <v>#REF!</v>
      </c>
      <c r="DP15" s="24" t="e">
        <f>IF(#REF!=19,22,0)</f>
        <v>#REF!</v>
      </c>
      <c r="DQ15" s="24" t="e">
        <f>IF(#REF!=20,21,0)</f>
        <v>#REF!</v>
      </c>
      <c r="DR15" s="24" t="e">
        <f>IF(#REF!=21,20,0)</f>
        <v>#REF!</v>
      </c>
      <c r="DS15" s="24" t="e">
        <f>IF(#REF!=22,19,0)</f>
        <v>#REF!</v>
      </c>
      <c r="DT15" s="24" t="e">
        <f>IF(#REF!=23,18,0)</f>
        <v>#REF!</v>
      </c>
      <c r="DU15" s="24" t="e">
        <f>IF(#REF!=24,17,0)</f>
        <v>#REF!</v>
      </c>
      <c r="DV15" s="24" t="e">
        <f>IF(#REF!=25,16,0)</f>
        <v>#REF!</v>
      </c>
      <c r="DW15" s="24" t="e">
        <f>IF(#REF!=26,15,0)</f>
        <v>#REF!</v>
      </c>
      <c r="DX15" s="24" t="e">
        <f>IF(#REF!=27,14,0)</f>
        <v>#REF!</v>
      </c>
      <c r="DY15" s="24" t="e">
        <f>IF(#REF!=28,13,0)</f>
        <v>#REF!</v>
      </c>
      <c r="DZ15" s="24" t="e">
        <f>IF(#REF!=29,12,0)</f>
        <v>#REF!</v>
      </c>
      <c r="EA15" s="24" t="e">
        <f>IF(#REF!=30,11,0)</f>
        <v>#REF!</v>
      </c>
      <c r="EB15" s="24" t="e">
        <f>IF(#REF!=31,10,0)</f>
        <v>#REF!</v>
      </c>
      <c r="EC15" s="24" t="e">
        <f>IF(#REF!=32,9,0)</f>
        <v>#REF!</v>
      </c>
      <c r="ED15" s="24" t="e">
        <f>IF(#REF!=33,8,0)</f>
        <v>#REF!</v>
      </c>
      <c r="EE15" s="24" t="e">
        <f>IF(#REF!=34,7,0)</f>
        <v>#REF!</v>
      </c>
      <c r="EF15" s="24" t="e">
        <f>IF(#REF!=35,6,0)</f>
        <v>#REF!</v>
      </c>
      <c r="EG15" s="24" t="e">
        <f>IF(#REF!=36,5,0)</f>
        <v>#REF!</v>
      </c>
      <c r="EH15" s="24" t="e">
        <f>IF(#REF!=37,4,0)</f>
        <v>#REF!</v>
      </c>
      <c r="EI15" s="24" t="e">
        <f>IF(#REF!=38,3,0)</f>
        <v>#REF!</v>
      </c>
      <c r="EJ15" s="24" t="e">
        <f>IF(#REF!=39,2,0)</f>
        <v>#REF!</v>
      </c>
      <c r="EK15" s="24" t="e">
        <f>IF(#REF!=40,1,0)</f>
        <v>#REF!</v>
      </c>
      <c r="EL15" s="24" t="e">
        <f>IF(#REF!&gt;20,0,0)</f>
        <v>#REF!</v>
      </c>
      <c r="EM15" s="24" t="e">
        <f>IF(#REF!="сх",0,0)</f>
        <v>#REF!</v>
      </c>
      <c r="EN15" s="24" t="e">
        <f t="shared" si="3"/>
        <v>#REF!</v>
      </c>
      <c r="EO15" s="24"/>
      <c r="EP15" s="24" t="e">
        <f>IF(#REF!="сх","ноль",IF(#REF!&gt;0,#REF!,"Ноль"))</f>
        <v>#REF!</v>
      </c>
      <c r="EQ15" s="24" t="e">
        <f>IF(#REF!="сх","ноль",IF(#REF!&gt;0,#REF!,"Ноль"))</f>
        <v>#REF!</v>
      </c>
      <c r="ER15" s="24"/>
      <c r="ES15" s="24" t="e">
        <f t="shared" si="4"/>
        <v>#REF!</v>
      </c>
      <c r="ET15" s="24" t="e">
        <f>IF(I15=#REF!,IF(#REF!&lt;#REF!,#REF!,EX15),#REF!)</f>
        <v>#REF!</v>
      </c>
      <c r="EU15" s="24" t="e">
        <f>IF(I15=#REF!,IF(#REF!&lt;#REF!,0,1))</f>
        <v>#REF!</v>
      </c>
      <c r="EV15" s="24" t="e">
        <f>IF(AND(ES15&gt;=21,ES15&lt;&gt;0),ES15,IF(I15&lt;#REF!,"СТОП",ET15+EU15))</f>
        <v>#REF!</v>
      </c>
      <c r="EW15" s="24"/>
      <c r="EX15" s="24">
        <v>15</v>
      </c>
      <c r="EY15" s="24">
        <v>16</v>
      </c>
      <c r="EZ15" s="24"/>
      <c r="FA15" s="26" t="e">
        <f>IF(#REF!=1,25,0)</f>
        <v>#REF!</v>
      </c>
      <c r="FB15" s="26" t="e">
        <f>IF(#REF!=2,22,0)</f>
        <v>#REF!</v>
      </c>
      <c r="FC15" s="26" t="e">
        <f>IF(#REF!=3,20,0)</f>
        <v>#REF!</v>
      </c>
      <c r="FD15" s="26" t="e">
        <f>IF(#REF!=4,18,0)</f>
        <v>#REF!</v>
      </c>
      <c r="FE15" s="26" t="e">
        <f>IF(#REF!=5,16,0)</f>
        <v>#REF!</v>
      </c>
      <c r="FF15" s="26" t="e">
        <f>IF(#REF!=6,15,0)</f>
        <v>#REF!</v>
      </c>
      <c r="FG15" s="26" t="e">
        <f>IF(#REF!=7,14,0)</f>
        <v>#REF!</v>
      </c>
      <c r="FH15" s="26" t="e">
        <f>IF(#REF!=8,13,0)</f>
        <v>#REF!</v>
      </c>
      <c r="FI15" s="26" t="e">
        <f>IF(#REF!=9,12,0)</f>
        <v>#REF!</v>
      </c>
      <c r="FJ15" s="26" t="e">
        <f>IF(#REF!=10,11,0)</f>
        <v>#REF!</v>
      </c>
      <c r="FK15" s="26" t="e">
        <f>IF(#REF!=11,10,0)</f>
        <v>#REF!</v>
      </c>
      <c r="FL15" s="26" t="e">
        <f>IF(#REF!=12,9,0)</f>
        <v>#REF!</v>
      </c>
      <c r="FM15" s="26" t="e">
        <f>IF(#REF!=13,8,0)</f>
        <v>#REF!</v>
      </c>
      <c r="FN15" s="26" t="e">
        <f>IF(#REF!=14,7,0)</f>
        <v>#REF!</v>
      </c>
      <c r="FO15" s="26" t="e">
        <f>IF(#REF!=15,6,0)</f>
        <v>#REF!</v>
      </c>
      <c r="FP15" s="26" t="e">
        <f>IF(#REF!=16,5,0)</f>
        <v>#REF!</v>
      </c>
      <c r="FQ15" s="26" t="e">
        <f>IF(#REF!=17,4,0)</f>
        <v>#REF!</v>
      </c>
      <c r="FR15" s="26" t="e">
        <f>IF(#REF!=18,3,0)</f>
        <v>#REF!</v>
      </c>
      <c r="FS15" s="26" t="e">
        <f>IF(#REF!=19,2,0)</f>
        <v>#REF!</v>
      </c>
      <c r="FT15" s="26" t="e">
        <f>IF(#REF!=20,1,0)</f>
        <v>#REF!</v>
      </c>
      <c r="FU15" s="26" t="e">
        <f>IF(#REF!&gt;20,0,0)</f>
        <v>#REF!</v>
      </c>
      <c r="FV15" s="26" t="e">
        <f>IF(#REF!="сх",0,0)</f>
        <v>#REF!</v>
      </c>
      <c r="FW15" s="26" t="e">
        <f t="shared" si="5"/>
        <v>#REF!</v>
      </c>
      <c r="FX15" s="26" t="e">
        <f>IF(#REF!=1,25,0)</f>
        <v>#REF!</v>
      </c>
      <c r="FY15" s="26" t="e">
        <f>IF(#REF!=2,22,0)</f>
        <v>#REF!</v>
      </c>
      <c r="FZ15" s="26" t="e">
        <f>IF(#REF!=3,20,0)</f>
        <v>#REF!</v>
      </c>
      <c r="GA15" s="26" t="e">
        <f>IF(#REF!=4,18,0)</f>
        <v>#REF!</v>
      </c>
      <c r="GB15" s="26" t="e">
        <f>IF(#REF!=5,16,0)</f>
        <v>#REF!</v>
      </c>
      <c r="GC15" s="26" t="e">
        <f>IF(#REF!=6,15,0)</f>
        <v>#REF!</v>
      </c>
      <c r="GD15" s="26" t="e">
        <f>IF(#REF!=7,14,0)</f>
        <v>#REF!</v>
      </c>
      <c r="GE15" s="26" t="e">
        <f>IF(#REF!=8,13,0)</f>
        <v>#REF!</v>
      </c>
      <c r="GF15" s="26" t="e">
        <f>IF(#REF!=9,12,0)</f>
        <v>#REF!</v>
      </c>
      <c r="GG15" s="26" t="e">
        <f>IF(#REF!=10,11,0)</f>
        <v>#REF!</v>
      </c>
      <c r="GH15" s="26" t="e">
        <f>IF(#REF!=11,10,0)</f>
        <v>#REF!</v>
      </c>
      <c r="GI15" s="26" t="e">
        <f>IF(#REF!=12,9,0)</f>
        <v>#REF!</v>
      </c>
      <c r="GJ15" s="26" t="e">
        <f>IF(#REF!=13,8,0)</f>
        <v>#REF!</v>
      </c>
      <c r="GK15" s="26" t="e">
        <f>IF(#REF!=14,7,0)</f>
        <v>#REF!</v>
      </c>
      <c r="GL15" s="26" t="e">
        <f>IF(#REF!=15,6,0)</f>
        <v>#REF!</v>
      </c>
      <c r="GM15" s="26" t="e">
        <f>IF(#REF!=16,5,0)</f>
        <v>#REF!</v>
      </c>
      <c r="GN15" s="26" t="e">
        <f>IF(#REF!=17,4,0)</f>
        <v>#REF!</v>
      </c>
      <c r="GO15" s="26" t="e">
        <f>IF(#REF!=18,3,0)</f>
        <v>#REF!</v>
      </c>
      <c r="GP15" s="26" t="e">
        <f>IF(#REF!=19,2,0)</f>
        <v>#REF!</v>
      </c>
      <c r="GQ15" s="26" t="e">
        <f>IF(#REF!=20,1,0)</f>
        <v>#REF!</v>
      </c>
      <c r="GR15" s="26" t="e">
        <f>IF(#REF!&gt;20,0,0)</f>
        <v>#REF!</v>
      </c>
      <c r="GS15" s="26" t="e">
        <f>IF(#REF!="сх",0,0)</f>
        <v>#REF!</v>
      </c>
      <c r="GT15" s="26" t="e">
        <f t="shared" si="6"/>
        <v>#REF!</v>
      </c>
      <c r="GU15" s="26" t="e">
        <f>IF(#REF!=1,100,0)</f>
        <v>#REF!</v>
      </c>
      <c r="GV15" s="26" t="e">
        <f>IF(#REF!=2,98,0)</f>
        <v>#REF!</v>
      </c>
      <c r="GW15" s="26" t="e">
        <f>IF(#REF!=3,95,0)</f>
        <v>#REF!</v>
      </c>
      <c r="GX15" s="26" t="e">
        <f>IF(#REF!=4,93,0)</f>
        <v>#REF!</v>
      </c>
      <c r="GY15" s="26" t="e">
        <f>IF(#REF!=5,90,0)</f>
        <v>#REF!</v>
      </c>
      <c r="GZ15" s="26" t="e">
        <f>IF(#REF!=6,88,0)</f>
        <v>#REF!</v>
      </c>
      <c r="HA15" s="26" t="e">
        <f>IF(#REF!=7,85,0)</f>
        <v>#REF!</v>
      </c>
      <c r="HB15" s="26" t="e">
        <f>IF(#REF!=8,83,0)</f>
        <v>#REF!</v>
      </c>
      <c r="HC15" s="26" t="e">
        <f>IF(#REF!=9,80,0)</f>
        <v>#REF!</v>
      </c>
      <c r="HD15" s="26" t="e">
        <f>IF(#REF!=10,78,0)</f>
        <v>#REF!</v>
      </c>
      <c r="HE15" s="26" t="e">
        <f>IF(#REF!=11,75,0)</f>
        <v>#REF!</v>
      </c>
      <c r="HF15" s="26" t="e">
        <f>IF(#REF!=12,73,0)</f>
        <v>#REF!</v>
      </c>
      <c r="HG15" s="26" t="e">
        <f>IF(#REF!=13,70,0)</f>
        <v>#REF!</v>
      </c>
      <c r="HH15" s="26" t="e">
        <f>IF(#REF!=14,68,0)</f>
        <v>#REF!</v>
      </c>
      <c r="HI15" s="26" t="e">
        <f>IF(#REF!=15,65,0)</f>
        <v>#REF!</v>
      </c>
      <c r="HJ15" s="26" t="e">
        <f>IF(#REF!=16,63,0)</f>
        <v>#REF!</v>
      </c>
      <c r="HK15" s="26" t="e">
        <f>IF(#REF!=17,60,0)</f>
        <v>#REF!</v>
      </c>
      <c r="HL15" s="26" t="e">
        <f>IF(#REF!=18,58,0)</f>
        <v>#REF!</v>
      </c>
      <c r="HM15" s="26" t="e">
        <f>IF(#REF!=19,55,0)</f>
        <v>#REF!</v>
      </c>
      <c r="HN15" s="26" t="e">
        <f>IF(#REF!=20,53,0)</f>
        <v>#REF!</v>
      </c>
      <c r="HO15" s="26" t="e">
        <f>IF(#REF!&gt;20,0,0)</f>
        <v>#REF!</v>
      </c>
      <c r="HP15" s="26" t="e">
        <f>IF(#REF!="сх",0,0)</f>
        <v>#REF!</v>
      </c>
      <c r="HQ15" s="26" t="e">
        <f t="shared" si="7"/>
        <v>#REF!</v>
      </c>
      <c r="HR15" s="26" t="e">
        <f>IF(#REF!=1,100,0)</f>
        <v>#REF!</v>
      </c>
      <c r="HS15" s="26" t="e">
        <f>IF(#REF!=2,98,0)</f>
        <v>#REF!</v>
      </c>
      <c r="HT15" s="26" t="e">
        <f>IF(#REF!=3,95,0)</f>
        <v>#REF!</v>
      </c>
      <c r="HU15" s="26" t="e">
        <f>IF(#REF!=4,93,0)</f>
        <v>#REF!</v>
      </c>
      <c r="HV15" s="26" t="e">
        <f>IF(#REF!=5,90,0)</f>
        <v>#REF!</v>
      </c>
      <c r="HW15" s="26" t="e">
        <f>IF(#REF!=6,88,0)</f>
        <v>#REF!</v>
      </c>
      <c r="HX15" s="26" t="e">
        <f>IF(#REF!=7,85,0)</f>
        <v>#REF!</v>
      </c>
      <c r="HY15" s="26" t="e">
        <f>IF(#REF!=8,83,0)</f>
        <v>#REF!</v>
      </c>
      <c r="HZ15" s="26" t="e">
        <f>IF(#REF!=9,80,0)</f>
        <v>#REF!</v>
      </c>
      <c r="IA15" s="26" t="e">
        <f>IF(#REF!=10,78,0)</f>
        <v>#REF!</v>
      </c>
      <c r="IB15" s="26" t="e">
        <f>IF(#REF!=11,75,0)</f>
        <v>#REF!</v>
      </c>
      <c r="IC15" s="26" t="e">
        <f>IF(#REF!=12,73,0)</f>
        <v>#REF!</v>
      </c>
      <c r="ID15" s="26" t="e">
        <f>IF(#REF!=13,70,0)</f>
        <v>#REF!</v>
      </c>
      <c r="IE15" s="26" t="e">
        <f>IF(#REF!=14,68,0)</f>
        <v>#REF!</v>
      </c>
      <c r="IF15" s="26" t="e">
        <f>IF(#REF!=15,65,0)</f>
        <v>#REF!</v>
      </c>
      <c r="IG15" s="26" t="e">
        <f>IF(#REF!=16,63,0)</f>
        <v>#REF!</v>
      </c>
      <c r="IH15" s="26" t="e">
        <f>IF(#REF!=17,60,0)</f>
        <v>#REF!</v>
      </c>
      <c r="II15" s="26" t="e">
        <f>IF(#REF!=18,58,0)</f>
        <v>#REF!</v>
      </c>
      <c r="IJ15" s="26" t="e">
        <f>IF(#REF!=19,55,0)</f>
        <v>#REF!</v>
      </c>
      <c r="IK15" s="26" t="e">
        <f>IF(#REF!=20,53,0)</f>
        <v>#REF!</v>
      </c>
      <c r="IL15" s="26" t="e">
        <f>IF(#REF!&gt;20,0,0)</f>
        <v>#REF!</v>
      </c>
      <c r="IM15" s="26" t="e">
        <f>IF(#REF!="сх",0,0)</f>
        <v>#REF!</v>
      </c>
      <c r="IN15" s="26" t="e">
        <f t="shared" si="8"/>
        <v>#REF!</v>
      </c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</row>
    <row r="16" spans="1:260" ht="27.75" x14ac:dyDescent="0.4">
      <c r="A16" s="36"/>
      <c r="B16" s="36"/>
      <c r="C16" s="36"/>
      <c r="D16" s="36"/>
      <c r="E16" s="36"/>
      <c r="F16" s="36"/>
      <c r="G16" s="36"/>
      <c r="H16" s="36"/>
      <c r="I16" s="36"/>
      <c r="J16" s="10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9"/>
      <c r="DV16" s="9"/>
      <c r="DW16" s="9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1"/>
      <c r="EP16" s="11"/>
      <c r="EQ16" s="11"/>
      <c r="ER16" s="11"/>
      <c r="ES16" s="11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1:289" x14ac:dyDescent="0.2">
      <c r="A17" s="31"/>
      <c r="B17" s="31"/>
      <c r="C17" s="31"/>
      <c r="D17" s="31"/>
      <c r="E17" s="31"/>
      <c r="F17" s="31"/>
      <c r="G17" s="31"/>
      <c r="H17" s="31"/>
      <c r="I17" s="31"/>
      <c r="J17" s="5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4"/>
      <c r="DV17" s="4"/>
      <c r="DW17" s="4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6"/>
      <c r="EP17" s="6"/>
      <c r="EQ17" s="6"/>
      <c r="ER17" s="6"/>
      <c r="ES17" s="6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</row>
    <row r="18" spans="1:289" ht="35.25" x14ac:dyDescent="0.5">
      <c r="A18" s="142" t="s">
        <v>171</v>
      </c>
      <c r="B18" s="142"/>
      <c r="C18" s="142"/>
      <c r="D18" s="142"/>
      <c r="E18" s="142"/>
      <c r="F18" s="142"/>
      <c r="G18" s="142"/>
      <c r="H18" s="142"/>
      <c r="I18" s="142"/>
      <c r="J18" s="54"/>
      <c r="K18" s="54"/>
      <c r="L18" s="54"/>
      <c r="M18" s="38"/>
      <c r="N18" s="54"/>
      <c r="O18" s="38"/>
      <c r="P18" s="39"/>
      <c r="Q18" s="29"/>
      <c r="R18" s="29"/>
      <c r="S18" s="29"/>
      <c r="T18" s="27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9"/>
      <c r="EF18" s="9"/>
      <c r="EG18" s="9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1"/>
      <c r="EZ18" s="11"/>
      <c r="FA18" s="11"/>
      <c r="FB18" s="11"/>
      <c r="FC18" s="11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5"/>
      <c r="JH18" s="5"/>
      <c r="JI18" s="5"/>
    </row>
    <row r="19" spans="1:289" ht="35.25" x14ac:dyDescent="0.5">
      <c r="A19" s="54" t="s">
        <v>77</v>
      </c>
      <c r="B19" s="54"/>
      <c r="C19" s="54"/>
      <c r="D19" s="54"/>
      <c r="E19" s="54"/>
      <c r="F19" s="54"/>
      <c r="G19" s="54"/>
      <c r="H19" s="54"/>
      <c r="I19" s="54"/>
      <c r="J19" s="31"/>
      <c r="K19" s="31"/>
      <c r="L19" s="31"/>
      <c r="M19" s="31"/>
      <c r="N19" s="31"/>
      <c r="O19" s="31"/>
      <c r="P19" s="38"/>
      <c r="Q19" s="28"/>
      <c r="R19" s="28"/>
      <c r="S19" s="28"/>
      <c r="T19" s="27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9"/>
      <c r="EF19" s="9"/>
      <c r="EG19" s="9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1"/>
      <c r="EZ19" s="11"/>
      <c r="FA19" s="11"/>
      <c r="FB19" s="11"/>
      <c r="FC19" s="11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5"/>
      <c r="JH19" s="5"/>
      <c r="JI19" s="5"/>
    </row>
    <row r="20" spans="1:289" ht="35.25" x14ac:dyDescent="0.5">
      <c r="A20" s="104"/>
      <c r="B20" s="141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29"/>
      <c r="AL20" s="29"/>
      <c r="AM20" s="29"/>
      <c r="AN20" s="27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9"/>
      <c r="EZ20" s="9"/>
      <c r="FA20" s="9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1"/>
      <c r="FT20" s="11"/>
      <c r="FU20" s="11"/>
      <c r="FV20" s="11"/>
      <c r="FW20" s="11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5"/>
      <c r="KB20" s="5"/>
      <c r="KC20" s="5"/>
    </row>
    <row r="21" spans="1:289" ht="35.25" x14ac:dyDescent="0.5">
      <c r="A21" s="142" t="s">
        <v>25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29"/>
      <c r="AL21" s="29"/>
      <c r="AM21" s="29"/>
      <c r="AN21" s="27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9"/>
      <c r="EZ21" s="9"/>
      <c r="FA21" s="9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1"/>
      <c r="FT21" s="11"/>
      <c r="FU21" s="11"/>
      <c r="FV21" s="11"/>
      <c r="FW21" s="11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5"/>
      <c r="KB21" s="5"/>
      <c r="KC21" s="5"/>
    </row>
    <row r="22" spans="1:289" ht="35.25" x14ac:dyDescent="0.5">
      <c r="A22" s="54" t="s">
        <v>177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28"/>
      <c r="AL22" s="28"/>
      <c r="AM22" s="28"/>
      <c r="AN22" s="27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9"/>
      <c r="EZ22" s="9"/>
      <c r="FA22" s="9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1"/>
      <c r="FT22" s="11"/>
      <c r="FU22" s="11"/>
      <c r="FV22" s="11"/>
      <c r="FW22" s="11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5"/>
      <c r="KB22" s="5"/>
      <c r="KC22" s="5"/>
    </row>
    <row r="23" spans="1:289" x14ac:dyDescent="0.2">
      <c r="A23" s="31"/>
      <c r="B23" s="31"/>
      <c r="C23" s="31"/>
      <c r="D23" s="31"/>
      <c r="E23" s="31"/>
      <c r="F23" s="31"/>
      <c r="G23" s="31"/>
      <c r="H23" s="31"/>
      <c r="I23" s="31"/>
      <c r="J23" s="5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4"/>
      <c r="DV23" s="4"/>
      <c r="DW23" s="4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6"/>
      <c r="EP23" s="6"/>
      <c r="EQ23" s="6"/>
      <c r="ER23" s="6"/>
      <c r="ES23" s="6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</row>
    <row r="24" spans="1:289" x14ac:dyDescent="0.2">
      <c r="A24" s="7"/>
      <c r="B24" s="7"/>
      <c r="C24" s="7"/>
      <c r="D24" s="7"/>
      <c r="E24" s="7"/>
      <c r="F24" s="7"/>
      <c r="G24" s="7"/>
      <c r="H24" s="7"/>
      <c r="I24" s="7"/>
      <c r="J24" s="5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4"/>
      <c r="DV24" s="4"/>
      <c r="DW24" s="4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6"/>
      <c r="EP24" s="6"/>
      <c r="EQ24" s="6"/>
      <c r="ER24" s="6"/>
      <c r="ES24" s="6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</row>
    <row r="25" spans="1:289" x14ac:dyDescent="0.2">
      <c r="A25" s="7"/>
      <c r="B25" s="7"/>
      <c r="C25" s="7"/>
      <c r="D25" s="7"/>
      <c r="E25" s="7"/>
      <c r="F25" s="7"/>
      <c r="G25" s="7"/>
      <c r="H25" s="7"/>
      <c r="I25" s="7"/>
      <c r="J25" s="5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4"/>
      <c r="DV25" s="4"/>
      <c r="DW25" s="4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6"/>
      <c r="EP25" s="6"/>
      <c r="EQ25" s="6"/>
      <c r="ER25" s="6"/>
      <c r="ES25" s="6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</row>
    <row r="26" spans="1:289" x14ac:dyDescent="0.2">
      <c r="A26" s="7"/>
      <c r="B26" s="7"/>
      <c r="C26" s="7"/>
      <c r="D26" s="7"/>
      <c r="E26" s="7"/>
      <c r="F26" s="7"/>
      <c r="G26" s="7"/>
      <c r="H26" s="7"/>
      <c r="I26" s="7"/>
      <c r="J26" s="5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4"/>
      <c r="DV26" s="4"/>
      <c r="DW26" s="4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6"/>
      <c r="EP26" s="6"/>
      <c r="EQ26" s="6"/>
      <c r="ER26" s="6"/>
      <c r="ES26" s="6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</row>
    <row r="27" spans="1:289" x14ac:dyDescent="0.2">
      <c r="A27" s="7"/>
      <c r="B27" s="7"/>
      <c r="C27" s="7"/>
      <c r="D27" s="7"/>
      <c r="E27" s="7"/>
      <c r="F27" s="7"/>
      <c r="G27" s="7"/>
      <c r="H27" s="7"/>
      <c r="I27" s="7"/>
      <c r="J27" s="5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4"/>
      <c r="DV27" s="4"/>
      <c r="DW27" s="4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6"/>
      <c r="EP27" s="6"/>
      <c r="EQ27" s="6"/>
      <c r="ER27" s="6"/>
      <c r="ES27" s="6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</row>
    <row r="28" spans="1:289" x14ac:dyDescent="0.2">
      <c r="A28" s="7"/>
      <c r="B28" s="7"/>
      <c r="C28" s="7"/>
      <c r="D28" s="7"/>
      <c r="E28" s="7"/>
      <c r="F28" s="7"/>
      <c r="G28" s="7"/>
      <c r="H28" s="7"/>
      <c r="I28" s="7"/>
      <c r="J28" s="5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4"/>
      <c r="DV28" s="4"/>
      <c r="DW28" s="4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6"/>
      <c r="EP28" s="6"/>
      <c r="EQ28" s="6"/>
      <c r="ER28" s="6"/>
      <c r="ES28" s="6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</row>
  </sheetData>
  <sheetProtection formatCells="0" formatColumns="0" formatRows="0" insertColumns="0" insertRows="0" insertHyperlinks="0" deleteColumns="0" deleteRows="0" autoFilter="0" pivotTables="0"/>
  <sortState ref="A9:H15">
    <sortCondition ref="A9:A15"/>
  </sortState>
  <mergeCells count="17">
    <mergeCell ref="A21:L21"/>
    <mergeCell ref="A6:A8"/>
    <mergeCell ref="C6:C8"/>
    <mergeCell ref="D6:D8"/>
    <mergeCell ref="E6:E8"/>
    <mergeCell ref="A18:I18"/>
    <mergeCell ref="F6:F8"/>
    <mergeCell ref="G6:G8"/>
    <mergeCell ref="H6:H8"/>
    <mergeCell ref="I6:I8"/>
    <mergeCell ref="J6:J8"/>
    <mergeCell ref="B6:B8"/>
    <mergeCell ref="J1:J3"/>
    <mergeCell ref="A1:I1"/>
    <mergeCell ref="A2:I2"/>
    <mergeCell ref="A3:I3"/>
    <mergeCell ref="A4:I4"/>
  </mergeCells>
  <printOptions horizontalCentered="1"/>
  <pageMargins left="0.62992125984251968" right="0.23622047244094491" top="0.15748031496062992" bottom="0.35433070866141736" header="0.51181102362204722" footer="0.51181102362204722"/>
  <pageSetup paperSize="9" scale="33" fitToHeight="2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KC34"/>
  <sheetViews>
    <sheetView tabSelected="1" topLeftCell="A2" zoomScale="40" zoomScaleNormal="40" zoomScalePageLayoutView="75" workbookViewId="0">
      <selection activeCell="I9" sqref="I9:L21"/>
    </sheetView>
  </sheetViews>
  <sheetFormatPr defaultRowHeight="12.75" x14ac:dyDescent="0.2"/>
  <cols>
    <col min="1" max="1" width="19.28515625" style="8" customWidth="1"/>
    <col min="2" max="2" width="26.85546875" style="8" customWidth="1"/>
    <col min="3" max="3" width="31" style="8" customWidth="1"/>
    <col min="4" max="4" width="67" style="8" customWidth="1"/>
    <col min="5" max="5" width="25.7109375" style="8" customWidth="1"/>
    <col min="6" max="6" width="131.42578125" style="8" customWidth="1"/>
    <col min="7" max="7" width="66" style="8" customWidth="1"/>
    <col min="8" max="8" width="48.140625" style="8" customWidth="1"/>
    <col min="9" max="9" width="24.140625" style="8" customWidth="1"/>
    <col min="10" max="10" width="15.5703125" style="8" customWidth="1"/>
    <col min="11" max="11" width="16.28515625" style="8" customWidth="1"/>
    <col min="12" max="12" width="14.5703125" style="8" customWidth="1"/>
    <col min="13" max="13" width="0.7109375" style="1" hidden="1" customWidth="1"/>
    <col min="14" max="14" width="0" hidden="1" customWidth="1"/>
    <col min="15" max="15" width="7.5703125" style="1" hidden="1" customWidth="1"/>
    <col min="16" max="16" width="7.140625" style="1" hidden="1" customWidth="1"/>
    <col min="17" max="17" width="40" style="8" customWidth="1"/>
    <col min="18" max="18" width="0.7109375" style="1" hidden="1" customWidth="1"/>
    <col min="19" max="19" width="0" hidden="1" customWidth="1"/>
    <col min="20" max="20" width="7.5703125" style="1" hidden="1" customWidth="1"/>
    <col min="21" max="132" width="7.140625" style="1" hidden="1" customWidth="1"/>
    <col min="133" max="135" width="0" hidden="1" customWidth="1"/>
    <col min="136" max="149" width="8.5703125" style="1" hidden="1" customWidth="1"/>
    <col min="150" max="151" width="7.140625" style="1" hidden="1" customWidth="1"/>
    <col min="152" max="152" width="8.5703125" style="1" hidden="1" customWidth="1"/>
    <col min="153" max="153" width="8.7109375" style="2" hidden="1" customWidth="1"/>
    <col min="154" max="154" width="6.140625" style="2" hidden="1" customWidth="1"/>
    <col min="155" max="155" width="8" style="2" hidden="1" customWidth="1"/>
    <col min="156" max="156" width="3.7109375" style="2" hidden="1" customWidth="1"/>
    <col min="157" max="157" width="9.140625" style="2" hidden="1" customWidth="1"/>
    <col min="158" max="158" width="10" style="1" hidden="1" customWidth="1"/>
    <col min="159" max="159" width="8.140625" style="1" hidden="1" customWidth="1"/>
    <col min="160" max="160" width="7.5703125" style="1" hidden="1" customWidth="1"/>
    <col min="161" max="161" width="9.5703125" style="1" hidden="1" customWidth="1"/>
    <col min="162" max="162" width="5.5703125" style="1" hidden="1" customWidth="1"/>
    <col min="163" max="164" width="5.42578125" style="1" hidden="1" customWidth="1"/>
    <col min="165" max="210" width="3.7109375" style="1" hidden="1" customWidth="1"/>
    <col min="211" max="211" width="7.42578125" style="1" hidden="1" customWidth="1"/>
    <col min="212" max="232" width="3.7109375" style="1" hidden="1" customWidth="1"/>
    <col min="233" max="233" width="5.42578125" style="1" hidden="1" customWidth="1"/>
    <col min="234" max="234" width="5.7109375" style="1" hidden="1" customWidth="1"/>
    <col min="235" max="255" width="3.7109375" style="1" hidden="1" customWidth="1"/>
    <col min="256" max="256" width="5" style="1" hidden="1" customWidth="1"/>
    <col min="257" max="257" width="5.140625" style="1" hidden="1" customWidth="1"/>
    <col min="258" max="258" width="5" style="1" hidden="1" customWidth="1"/>
    <col min="259" max="259" width="7" style="1" hidden="1" customWidth="1"/>
    <col min="260" max="260" width="7.140625" style="1" hidden="1" customWidth="1"/>
    <col min="261" max="262" width="9.140625" style="1" hidden="1" customWidth="1"/>
    <col min="263" max="265" width="0" style="1" hidden="1" customWidth="1"/>
    <col min="266" max="266" width="9.140625" style="1" hidden="1" customWidth="1"/>
    <col min="267" max="16384" width="9.140625" style="1"/>
  </cols>
  <sheetData>
    <row r="1" spans="1:267" ht="66.75" customHeight="1" x14ac:dyDescent="0.2">
      <c r="A1" s="179" t="s">
        <v>144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59"/>
      <c r="S1" s="9"/>
      <c r="T1" s="12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9"/>
      <c r="ED1" s="9"/>
      <c r="EE1" s="9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1"/>
      <c r="EX1" s="11"/>
      <c r="EY1" s="11"/>
      <c r="EZ1" s="11"/>
      <c r="FA1" s="11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</row>
    <row r="2" spans="1:267" ht="34.5" x14ac:dyDescent="0.2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59"/>
      <c r="S2" s="9"/>
      <c r="T2" s="13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9"/>
      <c r="ED2" s="9"/>
      <c r="EE2" s="9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1"/>
      <c r="EX2" s="11"/>
      <c r="EY2" s="11"/>
      <c r="EZ2" s="11"/>
      <c r="FA2" s="11"/>
      <c r="FB2" s="10"/>
      <c r="FC2" s="10"/>
      <c r="FD2" s="10"/>
      <c r="FE2" s="10"/>
      <c r="FF2" s="10"/>
      <c r="FG2" s="10"/>
      <c r="FH2" s="10"/>
      <c r="FI2" s="14"/>
      <c r="FJ2" s="14"/>
      <c r="FK2" s="14"/>
      <c r="FL2" s="15"/>
      <c r="FM2" s="15"/>
      <c r="FN2" s="15"/>
      <c r="FO2" s="15"/>
      <c r="FP2" s="15"/>
      <c r="FQ2" s="15"/>
      <c r="FR2" s="15"/>
      <c r="FS2" s="15"/>
      <c r="FT2" s="15"/>
      <c r="FU2" s="15" t="s">
        <v>12</v>
      </c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0"/>
      <c r="JB2" s="10"/>
      <c r="JC2" s="10"/>
      <c r="JD2" s="10"/>
      <c r="JE2" s="10"/>
      <c r="JF2" s="10"/>
      <c r="JG2" s="10"/>
    </row>
    <row r="3" spans="1:267" ht="35.25" customHeight="1" x14ac:dyDescent="0.2">
      <c r="A3" s="160" t="s">
        <v>150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59"/>
      <c r="S3" s="9"/>
      <c r="T3" s="1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9"/>
      <c r="ED3" s="9"/>
      <c r="EE3" s="9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1"/>
      <c r="EX3" s="11"/>
      <c r="EY3" s="11"/>
      <c r="EZ3" s="11"/>
      <c r="FA3" s="11"/>
      <c r="FB3" s="10"/>
      <c r="FC3" s="10"/>
      <c r="FD3" s="10"/>
      <c r="FE3" s="10"/>
      <c r="FF3" s="10"/>
      <c r="FG3" s="10"/>
      <c r="FH3" s="10"/>
      <c r="FI3" s="15"/>
      <c r="FJ3" s="15" t="s">
        <v>3</v>
      </c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 t="s">
        <v>4</v>
      </c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 t="s">
        <v>5</v>
      </c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 t="s">
        <v>6</v>
      </c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6"/>
      <c r="IX3" s="15"/>
      <c r="IY3" s="15"/>
      <c r="IZ3" s="15"/>
      <c r="JA3" s="10"/>
      <c r="JB3" s="10"/>
      <c r="JC3" s="10"/>
      <c r="JD3" s="10"/>
      <c r="JE3" s="10"/>
      <c r="JF3" s="10"/>
      <c r="JG3" s="10"/>
    </row>
    <row r="4" spans="1:267" ht="34.5" x14ac:dyDescent="0.25">
      <c r="A4" s="161" t="s">
        <v>101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7"/>
      <c r="S4" s="9"/>
      <c r="T4" s="1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9"/>
      <c r="ED4" s="9"/>
      <c r="EE4" s="9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1"/>
      <c r="EX4" s="11"/>
      <c r="EY4" s="11"/>
      <c r="EZ4" s="11"/>
      <c r="FA4" s="11"/>
      <c r="FB4" s="10"/>
      <c r="FC4" s="10"/>
      <c r="FD4" s="10"/>
      <c r="FE4" s="10"/>
      <c r="FF4" s="10"/>
      <c r="FG4" s="10"/>
      <c r="FH4" s="10"/>
      <c r="FI4" s="15">
        <v>1</v>
      </c>
      <c r="FJ4" s="15">
        <v>2</v>
      </c>
      <c r="FK4" s="15">
        <v>3</v>
      </c>
      <c r="FL4" s="15">
        <v>4</v>
      </c>
      <c r="FM4" s="15">
        <v>5</v>
      </c>
      <c r="FN4" s="15">
        <v>6</v>
      </c>
      <c r="FO4" s="15">
        <v>7</v>
      </c>
      <c r="FP4" s="15">
        <v>8</v>
      </c>
      <c r="FQ4" s="15">
        <v>9</v>
      </c>
      <c r="FR4" s="15">
        <v>10</v>
      </c>
      <c r="FS4" s="15">
        <v>11</v>
      </c>
      <c r="FT4" s="15">
        <v>12</v>
      </c>
      <c r="FU4" s="15">
        <v>13</v>
      </c>
      <c r="FV4" s="15">
        <v>14</v>
      </c>
      <c r="FW4" s="15">
        <v>15</v>
      </c>
      <c r="FX4" s="15">
        <v>16</v>
      </c>
      <c r="FY4" s="15">
        <v>17</v>
      </c>
      <c r="FZ4" s="15">
        <v>18</v>
      </c>
      <c r="GA4" s="15">
        <v>19</v>
      </c>
      <c r="GB4" s="15">
        <v>20</v>
      </c>
      <c r="GC4" s="15">
        <v>21</v>
      </c>
      <c r="GD4" s="15" t="s">
        <v>1</v>
      </c>
      <c r="GE4" s="15" t="s">
        <v>15</v>
      </c>
      <c r="GF4" s="15">
        <v>1</v>
      </c>
      <c r="GG4" s="15">
        <v>2</v>
      </c>
      <c r="GH4" s="15">
        <v>3</v>
      </c>
      <c r="GI4" s="15">
        <v>4</v>
      </c>
      <c r="GJ4" s="15">
        <v>5</v>
      </c>
      <c r="GK4" s="15">
        <v>6</v>
      </c>
      <c r="GL4" s="15">
        <v>7</v>
      </c>
      <c r="GM4" s="15">
        <v>8</v>
      </c>
      <c r="GN4" s="15">
        <v>9</v>
      </c>
      <c r="GO4" s="15">
        <v>10</v>
      </c>
      <c r="GP4" s="15">
        <v>11</v>
      </c>
      <c r="GQ4" s="15">
        <v>12</v>
      </c>
      <c r="GR4" s="15">
        <v>13</v>
      </c>
      <c r="GS4" s="15">
        <v>14</v>
      </c>
      <c r="GT4" s="15">
        <v>15</v>
      </c>
      <c r="GU4" s="15">
        <v>16</v>
      </c>
      <c r="GV4" s="15">
        <v>17</v>
      </c>
      <c r="GW4" s="15">
        <v>18</v>
      </c>
      <c r="GX4" s="15">
        <v>19</v>
      </c>
      <c r="GY4" s="15">
        <v>20</v>
      </c>
      <c r="GZ4" s="15">
        <v>21</v>
      </c>
      <c r="HA4" s="15" t="s">
        <v>2</v>
      </c>
      <c r="HB4" s="15" t="s">
        <v>14</v>
      </c>
      <c r="HC4" s="15">
        <v>1</v>
      </c>
      <c r="HD4" s="15">
        <v>2</v>
      </c>
      <c r="HE4" s="15">
        <v>3</v>
      </c>
      <c r="HF4" s="15">
        <v>4</v>
      </c>
      <c r="HG4" s="15">
        <v>5</v>
      </c>
      <c r="HH4" s="15">
        <v>6</v>
      </c>
      <c r="HI4" s="15">
        <v>7</v>
      </c>
      <c r="HJ4" s="15">
        <v>8</v>
      </c>
      <c r="HK4" s="15">
        <v>9</v>
      </c>
      <c r="HL4" s="15">
        <v>10</v>
      </c>
      <c r="HM4" s="15">
        <v>11</v>
      </c>
      <c r="HN4" s="15">
        <v>12</v>
      </c>
      <c r="HO4" s="15">
        <v>13</v>
      </c>
      <c r="HP4" s="15">
        <v>14</v>
      </c>
      <c r="HQ4" s="15">
        <v>15</v>
      </c>
      <c r="HR4" s="15">
        <v>16</v>
      </c>
      <c r="HS4" s="15">
        <v>17</v>
      </c>
      <c r="HT4" s="15">
        <v>18</v>
      </c>
      <c r="HU4" s="15">
        <v>19</v>
      </c>
      <c r="HV4" s="15">
        <v>20</v>
      </c>
      <c r="HW4" s="15">
        <v>21</v>
      </c>
      <c r="HX4" s="15" t="s">
        <v>1</v>
      </c>
      <c r="HY4" s="15" t="s">
        <v>13</v>
      </c>
      <c r="HZ4" s="15">
        <v>1</v>
      </c>
      <c r="IA4" s="15">
        <v>2</v>
      </c>
      <c r="IB4" s="15">
        <v>3</v>
      </c>
      <c r="IC4" s="15">
        <v>4</v>
      </c>
      <c r="ID4" s="15">
        <v>5</v>
      </c>
      <c r="IE4" s="15">
        <v>6</v>
      </c>
      <c r="IF4" s="15">
        <v>7</v>
      </c>
      <c r="IG4" s="15">
        <v>8</v>
      </c>
      <c r="IH4" s="15">
        <v>9</v>
      </c>
      <c r="II4" s="15">
        <v>10</v>
      </c>
      <c r="IJ4" s="15">
        <v>11</v>
      </c>
      <c r="IK4" s="15">
        <v>12</v>
      </c>
      <c r="IL4" s="15">
        <v>13</v>
      </c>
      <c r="IM4" s="15">
        <v>14</v>
      </c>
      <c r="IN4" s="15">
        <v>15</v>
      </c>
      <c r="IO4" s="15">
        <v>16</v>
      </c>
      <c r="IP4" s="15">
        <v>17</v>
      </c>
      <c r="IQ4" s="15">
        <v>18</v>
      </c>
      <c r="IR4" s="15">
        <v>19</v>
      </c>
      <c r="IS4" s="15">
        <v>20</v>
      </c>
      <c r="IT4" s="15">
        <v>21</v>
      </c>
      <c r="IU4" s="15" t="s">
        <v>1</v>
      </c>
      <c r="IV4" s="15" t="s">
        <v>13</v>
      </c>
      <c r="IW4" s="16">
        <f>COUNT(FI4:IV4)</f>
        <v>84</v>
      </c>
      <c r="IX4" s="15" t="s">
        <v>8</v>
      </c>
      <c r="IY4" s="15" t="s">
        <v>9</v>
      </c>
      <c r="IZ4" s="19" t="s">
        <v>7</v>
      </c>
      <c r="JA4" s="10"/>
      <c r="JB4" s="10"/>
      <c r="JC4" s="10"/>
      <c r="JD4" s="10"/>
      <c r="JE4" s="10"/>
      <c r="JF4" s="10"/>
      <c r="JG4" s="10"/>
    </row>
    <row r="5" spans="1:267" ht="27" customHeight="1" thickBot="1" x14ac:dyDescent="0.4">
      <c r="A5" s="92"/>
      <c r="B5" s="140"/>
      <c r="C5" s="92"/>
      <c r="D5" s="92"/>
      <c r="E5" s="92"/>
      <c r="F5" s="92"/>
      <c r="G5" s="92"/>
      <c r="H5" s="92"/>
      <c r="I5" s="103"/>
      <c r="J5" s="103"/>
      <c r="K5" s="103"/>
      <c r="L5" s="103"/>
      <c r="M5" s="17"/>
      <c r="N5" s="9"/>
      <c r="O5" s="18"/>
      <c r="P5" s="10"/>
      <c r="Q5" s="35"/>
      <c r="R5" s="17"/>
      <c r="S5" s="9"/>
      <c r="T5" s="1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9"/>
      <c r="ED5" s="9"/>
      <c r="EE5" s="9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1"/>
      <c r="EX5" s="11"/>
      <c r="EY5" s="11"/>
      <c r="EZ5" s="11"/>
      <c r="FA5" s="11"/>
      <c r="FB5" s="10"/>
      <c r="FC5" s="10"/>
      <c r="FD5" s="10"/>
      <c r="FE5" s="10"/>
      <c r="FF5" s="10"/>
      <c r="FG5" s="10"/>
      <c r="FH5" s="10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6"/>
      <c r="IX5" s="15"/>
      <c r="IY5" s="15"/>
      <c r="IZ5" s="19"/>
      <c r="JA5" s="10"/>
      <c r="JB5" s="10"/>
      <c r="JC5" s="10"/>
      <c r="JD5" s="10"/>
      <c r="JE5" s="10"/>
      <c r="JF5" s="10"/>
      <c r="JG5" s="10"/>
    </row>
    <row r="6" spans="1:267" ht="24" customHeight="1" thickBot="1" x14ac:dyDescent="0.25">
      <c r="A6" s="162" t="s">
        <v>18</v>
      </c>
      <c r="B6" s="155" t="s">
        <v>176</v>
      </c>
      <c r="C6" s="143" t="s">
        <v>0</v>
      </c>
      <c r="D6" s="164" t="s">
        <v>38</v>
      </c>
      <c r="E6" s="143" t="s">
        <v>26</v>
      </c>
      <c r="F6" s="164" t="s">
        <v>20</v>
      </c>
      <c r="G6" s="143" t="s">
        <v>21</v>
      </c>
      <c r="H6" s="146" t="s">
        <v>29</v>
      </c>
      <c r="I6" s="190" t="s">
        <v>33</v>
      </c>
      <c r="J6" s="191"/>
      <c r="K6" s="190" t="s">
        <v>34</v>
      </c>
      <c r="L6" s="191"/>
      <c r="M6" s="197" t="s">
        <v>10</v>
      </c>
      <c r="N6" s="9"/>
      <c r="O6" s="20"/>
      <c r="P6" s="10"/>
      <c r="Q6" s="210" t="s">
        <v>149</v>
      </c>
      <c r="R6" s="197" t="s">
        <v>10</v>
      </c>
      <c r="S6" s="9"/>
      <c r="T6" s="2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9"/>
      <c r="ED6" s="9"/>
      <c r="EE6" s="9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1"/>
      <c r="EX6" s="11"/>
      <c r="EY6" s="11"/>
      <c r="EZ6" s="11"/>
      <c r="FA6" s="11"/>
      <c r="FB6" s="10"/>
      <c r="FC6" s="10"/>
      <c r="FD6" s="10"/>
      <c r="FE6" s="11"/>
      <c r="FF6" s="10"/>
      <c r="FG6" s="10"/>
      <c r="FH6" s="10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6"/>
      <c r="IX6" s="15"/>
      <c r="IY6" s="15"/>
      <c r="IZ6" s="15"/>
      <c r="JA6" s="10"/>
      <c r="JB6" s="10"/>
      <c r="JC6" s="10"/>
      <c r="JD6" s="10"/>
      <c r="JE6" s="10"/>
      <c r="JF6" s="10"/>
      <c r="JG6" s="10"/>
    </row>
    <row r="7" spans="1:267" ht="12.75" customHeight="1" x14ac:dyDescent="0.2">
      <c r="A7" s="163"/>
      <c r="B7" s="156"/>
      <c r="C7" s="144"/>
      <c r="D7" s="165"/>
      <c r="E7" s="144"/>
      <c r="F7" s="167"/>
      <c r="G7" s="144"/>
      <c r="H7" s="147"/>
      <c r="I7" s="200" t="s">
        <v>7</v>
      </c>
      <c r="J7" s="202" t="s">
        <v>19</v>
      </c>
      <c r="K7" s="204" t="s">
        <v>7</v>
      </c>
      <c r="L7" s="205" t="s">
        <v>19</v>
      </c>
      <c r="M7" s="212"/>
      <c r="N7" s="9"/>
      <c r="O7" s="20"/>
      <c r="P7" s="10"/>
      <c r="Q7" s="211"/>
      <c r="R7" s="212"/>
      <c r="S7" s="9"/>
      <c r="T7" s="20"/>
      <c r="U7" s="10"/>
      <c r="V7" s="10" t="s">
        <v>3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 t="s">
        <v>4</v>
      </c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 t="s">
        <v>5</v>
      </c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 t="s">
        <v>6</v>
      </c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9"/>
      <c r="ED7" s="9"/>
      <c r="EE7" s="9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1"/>
      <c r="EX7" s="11">
        <v>1</v>
      </c>
      <c r="EY7" s="11">
        <v>2</v>
      </c>
      <c r="EZ7" s="11"/>
      <c r="FA7" s="11"/>
      <c r="FB7" s="10"/>
      <c r="FC7" s="10"/>
      <c r="FD7" s="10"/>
      <c r="FE7" s="10"/>
      <c r="FF7" s="10"/>
      <c r="FG7" s="10"/>
      <c r="FH7" s="10"/>
      <c r="FI7" s="14"/>
      <c r="FJ7" s="14"/>
      <c r="FK7" s="14"/>
      <c r="FL7" s="15"/>
      <c r="FM7" s="15"/>
      <c r="FN7" s="15"/>
      <c r="FO7" s="15"/>
      <c r="FP7" s="15"/>
      <c r="FQ7" s="15"/>
      <c r="FR7" s="15"/>
      <c r="FS7" s="15"/>
      <c r="FT7" s="15"/>
      <c r="FU7" s="15" t="s">
        <v>12</v>
      </c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0"/>
      <c r="JB7" s="10"/>
      <c r="JC7" s="10"/>
      <c r="JD7" s="10"/>
      <c r="JE7" s="10"/>
      <c r="JF7" s="10"/>
      <c r="JG7" s="10"/>
    </row>
    <row r="8" spans="1:267" ht="84.75" customHeight="1" thickBot="1" x14ac:dyDescent="0.25">
      <c r="A8" s="163"/>
      <c r="B8" s="157"/>
      <c r="C8" s="145"/>
      <c r="D8" s="166"/>
      <c r="E8" s="145"/>
      <c r="F8" s="168"/>
      <c r="G8" s="145"/>
      <c r="H8" s="148"/>
      <c r="I8" s="201"/>
      <c r="J8" s="203"/>
      <c r="K8" s="201"/>
      <c r="L8" s="203"/>
      <c r="M8" s="212"/>
      <c r="N8" s="9"/>
      <c r="O8" s="21"/>
      <c r="P8" s="10">
        <v>1</v>
      </c>
      <c r="Q8" s="211"/>
      <c r="R8" s="213"/>
      <c r="S8" s="9"/>
      <c r="T8" s="21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10">
        <v>6</v>
      </c>
      <c r="AA8" s="10">
        <v>7</v>
      </c>
      <c r="AB8" s="10">
        <v>8</v>
      </c>
      <c r="AC8" s="10">
        <v>9</v>
      </c>
      <c r="AD8" s="10">
        <v>10</v>
      </c>
      <c r="AE8" s="10">
        <v>11</v>
      </c>
      <c r="AF8" s="10">
        <v>12</v>
      </c>
      <c r="AG8" s="10">
        <v>13</v>
      </c>
      <c r="AH8" s="10">
        <v>14</v>
      </c>
      <c r="AI8" s="10">
        <v>15</v>
      </c>
      <c r="AJ8" s="10">
        <v>16</v>
      </c>
      <c r="AK8" s="10">
        <v>17</v>
      </c>
      <c r="AL8" s="10">
        <v>18</v>
      </c>
      <c r="AM8" s="10">
        <v>19</v>
      </c>
      <c r="AN8" s="10">
        <v>20</v>
      </c>
      <c r="AO8" s="10">
        <v>21</v>
      </c>
      <c r="AP8" s="10" t="s">
        <v>1</v>
      </c>
      <c r="AQ8" s="10"/>
      <c r="AR8" s="10">
        <v>1</v>
      </c>
      <c r="AS8" s="10">
        <v>2</v>
      </c>
      <c r="AT8" s="10">
        <v>3</v>
      </c>
      <c r="AU8" s="10">
        <v>4</v>
      </c>
      <c r="AV8" s="10">
        <v>5</v>
      </c>
      <c r="AW8" s="10">
        <v>6</v>
      </c>
      <c r="AX8" s="10">
        <v>7</v>
      </c>
      <c r="AY8" s="10">
        <v>8</v>
      </c>
      <c r="AZ8" s="10">
        <v>9</v>
      </c>
      <c r="BA8" s="10">
        <v>10</v>
      </c>
      <c r="BB8" s="10">
        <v>11</v>
      </c>
      <c r="BC8" s="10">
        <v>12</v>
      </c>
      <c r="BD8" s="10">
        <v>13</v>
      </c>
      <c r="BE8" s="10">
        <v>14</v>
      </c>
      <c r="BF8" s="10">
        <v>15</v>
      </c>
      <c r="BG8" s="10">
        <v>16</v>
      </c>
      <c r="BH8" s="10">
        <v>17</v>
      </c>
      <c r="BI8" s="10">
        <v>18</v>
      </c>
      <c r="BJ8" s="10">
        <v>19</v>
      </c>
      <c r="BK8" s="10">
        <v>20</v>
      </c>
      <c r="BL8" s="10"/>
      <c r="BM8" s="10" t="s">
        <v>2</v>
      </c>
      <c r="BN8" s="10"/>
      <c r="BO8" s="10">
        <v>1</v>
      </c>
      <c r="BP8" s="10">
        <v>2</v>
      </c>
      <c r="BQ8" s="10">
        <v>3</v>
      </c>
      <c r="BR8" s="10">
        <v>4</v>
      </c>
      <c r="BS8" s="10">
        <v>5</v>
      </c>
      <c r="BT8" s="10">
        <v>6</v>
      </c>
      <c r="BU8" s="10">
        <v>7</v>
      </c>
      <c r="BV8" s="10">
        <v>8</v>
      </c>
      <c r="BW8" s="10">
        <v>9</v>
      </c>
      <c r="BX8" s="10">
        <v>10</v>
      </c>
      <c r="BY8" s="10">
        <v>11</v>
      </c>
      <c r="BZ8" s="10">
        <v>12</v>
      </c>
      <c r="CA8" s="10">
        <v>13</v>
      </c>
      <c r="CB8" s="10">
        <v>14</v>
      </c>
      <c r="CC8" s="10">
        <v>15</v>
      </c>
      <c r="CD8" s="10">
        <v>16</v>
      </c>
      <c r="CE8" s="10">
        <v>17</v>
      </c>
      <c r="CF8" s="10">
        <v>18</v>
      </c>
      <c r="CG8" s="10">
        <v>19</v>
      </c>
      <c r="CH8" s="10">
        <v>20</v>
      </c>
      <c r="CI8" s="10">
        <v>21</v>
      </c>
      <c r="CJ8" s="10">
        <v>22</v>
      </c>
      <c r="CK8" s="10">
        <v>23</v>
      </c>
      <c r="CL8" s="10">
        <v>24</v>
      </c>
      <c r="CM8" s="10">
        <v>25</v>
      </c>
      <c r="CN8" s="10">
        <v>26</v>
      </c>
      <c r="CO8" s="10">
        <v>27</v>
      </c>
      <c r="CP8" s="10">
        <v>28</v>
      </c>
      <c r="CQ8" s="10">
        <v>29</v>
      </c>
      <c r="CR8" s="10">
        <v>30</v>
      </c>
      <c r="CS8" s="10">
        <v>31</v>
      </c>
      <c r="CT8" s="10">
        <v>32</v>
      </c>
      <c r="CU8" s="10">
        <v>33</v>
      </c>
      <c r="CV8" s="10">
        <v>34</v>
      </c>
      <c r="CW8" s="10">
        <v>35</v>
      </c>
      <c r="CX8" s="10">
        <v>36</v>
      </c>
      <c r="CY8" s="10">
        <v>37</v>
      </c>
      <c r="CZ8" s="10">
        <v>38</v>
      </c>
      <c r="DA8" s="10">
        <v>39</v>
      </c>
      <c r="DB8" s="10">
        <v>40</v>
      </c>
      <c r="DC8" s="10"/>
      <c r="DD8" s="10"/>
      <c r="DE8" s="10"/>
      <c r="DF8" s="10">
        <v>1</v>
      </c>
      <c r="DG8" s="10">
        <v>2</v>
      </c>
      <c r="DH8" s="10">
        <v>3</v>
      </c>
      <c r="DI8" s="10">
        <v>4</v>
      </c>
      <c r="DJ8" s="10">
        <v>5</v>
      </c>
      <c r="DK8" s="10">
        <v>6</v>
      </c>
      <c r="DL8" s="10">
        <v>7</v>
      </c>
      <c r="DM8" s="10">
        <v>8</v>
      </c>
      <c r="DN8" s="10">
        <v>9</v>
      </c>
      <c r="DO8" s="10">
        <v>10</v>
      </c>
      <c r="DP8" s="10">
        <v>11</v>
      </c>
      <c r="DQ8" s="10">
        <v>12</v>
      </c>
      <c r="DR8" s="10">
        <v>13</v>
      </c>
      <c r="DS8" s="10">
        <v>14</v>
      </c>
      <c r="DT8" s="10">
        <v>15</v>
      </c>
      <c r="DU8" s="10">
        <v>16</v>
      </c>
      <c r="DV8" s="10">
        <v>17</v>
      </c>
      <c r="DW8" s="10">
        <v>18</v>
      </c>
      <c r="DX8" s="10">
        <v>19</v>
      </c>
      <c r="DY8" s="10">
        <v>20</v>
      </c>
      <c r="DZ8" s="10">
        <v>21</v>
      </c>
      <c r="EA8" s="10">
        <v>22</v>
      </c>
      <c r="EB8" s="10">
        <v>23</v>
      </c>
      <c r="EC8" s="10">
        <v>24</v>
      </c>
      <c r="ED8" s="10">
        <v>25</v>
      </c>
      <c r="EE8" s="10">
        <v>26</v>
      </c>
      <c r="EF8" s="10">
        <v>27</v>
      </c>
      <c r="EG8" s="10">
        <v>28</v>
      </c>
      <c r="EH8" s="10">
        <v>29</v>
      </c>
      <c r="EI8" s="10">
        <v>30</v>
      </c>
      <c r="EJ8" s="10">
        <v>31</v>
      </c>
      <c r="EK8" s="10">
        <v>32</v>
      </c>
      <c r="EL8" s="10">
        <v>33</v>
      </c>
      <c r="EM8" s="10">
        <v>34</v>
      </c>
      <c r="EN8" s="10">
        <v>35</v>
      </c>
      <c r="EO8" s="10">
        <v>36</v>
      </c>
      <c r="EP8" s="10">
        <v>37</v>
      </c>
      <c r="EQ8" s="10">
        <v>38</v>
      </c>
      <c r="ER8" s="10">
        <v>39</v>
      </c>
      <c r="ES8" s="10">
        <v>40</v>
      </c>
      <c r="ET8" s="10"/>
      <c r="EU8" s="10"/>
      <c r="EV8" s="10"/>
      <c r="EW8" s="11"/>
      <c r="EX8" s="11"/>
      <c r="EY8" s="11"/>
      <c r="EZ8" s="11"/>
      <c r="FA8" s="11" t="s">
        <v>11</v>
      </c>
      <c r="FB8" s="10" t="s">
        <v>8</v>
      </c>
      <c r="FC8" s="10" t="s">
        <v>9</v>
      </c>
      <c r="FD8" s="22" t="s">
        <v>7</v>
      </c>
      <c r="FE8" s="10"/>
      <c r="FF8" s="10" t="s">
        <v>16</v>
      </c>
      <c r="FG8" s="10" t="s">
        <v>17</v>
      </c>
      <c r="FH8" s="10"/>
      <c r="FI8" s="15"/>
      <c r="FJ8" s="15" t="s">
        <v>3</v>
      </c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 t="s">
        <v>4</v>
      </c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 t="s">
        <v>5</v>
      </c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 t="s">
        <v>6</v>
      </c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6"/>
      <c r="IX8" s="15"/>
      <c r="IY8" s="15"/>
      <c r="IZ8" s="15"/>
      <c r="JA8" s="15"/>
      <c r="JB8" s="10"/>
      <c r="JC8" s="10"/>
      <c r="JD8" s="10"/>
      <c r="JE8" s="10"/>
      <c r="JF8" s="10"/>
      <c r="JG8" s="10"/>
    </row>
    <row r="9" spans="1:267" s="3" customFormat="1" ht="96" x14ac:dyDescent="0.2">
      <c r="A9" s="57">
        <v>1</v>
      </c>
      <c r="B9" s="40">
        <v>5</v>
      </c>
      <c r="C9" s="106">
        <v>99</v>
      </c>
      <c r="D9" s="107" t="s">
        <v>123</v>
      </c>
      <c r="E9" s="112" t="s">
        <v>24</v>
      </c>
      <c r="F9" s="115" t="s">
        <v>31</v>
      </c>
      <c r="G9" s="116" t="s">
        <v>32</v>
      </c>
      <c r="H9" s="112" t="s">
        <v>30</v>
      </c>
      <c r="I9" s="40">
        <v>1</v>
      </c>
      <c r="J9" s="96">
        <v>25</v>
      </c>
      <c r="K9" s="40">
        <v>1</v>
      </c>
      <c r="L9" s="96">
        <v>25</v>
      </c>
      <c r="M9" s="129" t="e">
        <f>#REF!+#REF!</f>
        <v>#REF!</v>
      </c>
      <c r="N9" s="130"/>
      <c r="O9" s="131"/>
      <c r="P9" s="130" t="e">
        <f>IF(#REF!=1,25,0)</f>
        <v>#REF!</v>
      </c>
      <c r="Q9" s="87">
        <f t="shared" ref="Q9:Q21" si="0">SUM(J9+L9)</f>
        <v>50</v>
      </c>
      <c r="R9" s="23" t="e">
        <f>#REF!+#REF!</f>
        <v>#REF!</v>
      </c>
      <c r="S9" s="24"/>
      <c r="T9" s="25"/>
      <c r="U9" s="24" t="e">
        <f>IF(#REF!=1,25,0)</f>
        <v>#REF!</v>
      </c>
      <c r="V9" s="24" t="e">
        <f>IF(#REF!=2,22,0)</f>
        <v>#REF!</v>
      </c>
      <c r="W9" s="24" t="e">
        <f>IF(#REF!=3,20,0)</f>
        <v>#REF!</v>
      </c>
      <c r="X9" s="24" t="e">
        <f>IF(#REF!=4,18,0)</f>
        <v>#REF!</v>
      </c>
      <c r="Y9" s="24" t="e">
        <f>IF(#REF!=5,16,0)</f>
        <v>#REF!</v>
      </c>
      <c r="Z9" s="24" t="e">
        <f>IF(#REF!=6,15,0)</f>
        <v>#REF!</v>
      </c>
      <c r="AA9" s="24" t="e">
        <f>IF(#REF!=7,14,0)</f>
        <v>#REF!</v>
      </c>
      <c r="AB9" s="24" t="e">
        <f>IF(#REF!=8,13,0)</f>
        <v>#REF!</v>
      </c>
      <c r="AC9" s="24" t="e">
        <f>IF(#REF!=9,12,0)</f>
        <v>#REF!</v>
      </c>
      <c r="AD9" s="24" t="e">
        <f>IF(#REF!=10,11,0)</f>
        <v>#REF!</v>
      </c>
      <c r="AE9" s="24" t="e">
        <f>IF(#REF!=11,10,0)</f>
        <v>#REF!</v>
      </c>
      <c r="AF9" s="24" t="e">
        <f>IF(#REF!=12,9,0)</f>
        <v>#REF!</v>
      </c>
      <c r="AG9" s="24" t="e">
        <f>IF(#REF!=13,8,0)</f>
        <v>#REF!</v>
      </c>
      <c r="AH9" s="24" t="e">
        <f>IF(#REF!=14,7,0)</f>
        <v>#REF!</v>
      </c>
      <c r="AI9" s="24" t="e">
        <f>IF(#REF!=15,6,0)</f>
        <v>#REF!</v>
      </c>
      <c r="AJ9" s="24" t="e">
        <f>IF(#REF!=16,5,0)</f>
        <v>#REF!</v>
      </c>
      <c r="AK9" s="24" t="e">
        <f>IF(#REF!=17,4,0)</f>
        <v>#REF!</v>
      </c>
      <c r="AL9" s="24" t="e">
        <f>IF(#REF!=18,3,0)</f>
        <v>#REF!</v>
      </c>
      <c r="AM9" s="24" t="e">
        <f>IF(#REF!=19,2,0)</f>
        <v>#REF!</v>
      </c>
      <c r="AN9" s="24" t="e">
        <f>IF(#REF!=20,1,0)</f>
        <v>#REF!</v>
      </c>
      <c r="AO9" s="24" t="e">
        <f>IF(#REF!&gt;20,0,0)</f>
        <v>#REF!</v>
      </c>
      <c r="AP9" s="24" t="e">
        <f>IF(#REF!="сх",0,0)</f>
        <v>#REF!</v>
      </c>
      <c r="AQ9" s="24" t="e">
        <f t="shared" ref="AQ9:AQ21" si="1">SUM(U9:AO9)</f>
        <v>#REF!</v>
      </c>
      <c r="AR9" s="24" t="e">
        <f>IF(#REF!=1,25,0)</f>
        <v>#REF!</v>
      </c>
      <c r="AS9" s="24" t="e">
        <f>IF(#REF!=2,22,0)</f>
        <v>#REF!</v>
      </c>
      <c r="AT9" s="24" t="e">
        <f>IF(#REF!=3,20,0)</f>
        <v>#REF!</v>
      </c>
      <c r="AU9" s="24" t="e">
        <f>IF(#REF!=4,18,0)</f>
        <v>#REF!</v>
      </c>
      <c r="AV9" s="24" t="e">
        <f>IF(#REF!=5,16,0)</f>
        <v>#REF!</v>
      </c>
      <c r="AW9" s="24" t="e">
        <f>IF(#REF!=6,15,0)</f>
        <v>#REF!</v>
      </c>
      <c r="AX9" s="24" t="e">
        <f>IF(#REF!=7,14,0)</f>
        <v>#REF!</v>
      </c>
      <c r="AY9" s="24" t="e">
        <f>IF(#REF!=8,13,0)</f>
        <v>#REF!</v>
      </c>
      <c r="AZ9" s="24" t="e">
        <f>IF(#REF!=9,12,0)</f>
        <v>#REF!</v>
      </c>
      <c r="BA9" s="24" t="e">
        <f>IF(#REF!=10,11,0)</f>
        <v>#REF!</v>
      </c>
      <c r="BB9" s="24" t="e">
        <f>IF(#REF!=11,10,0)</f>
        <v>#REF!</v>
      </c>
      <c r="BC9" s="24" t="e">
        <f>IF(#REF!=12,9,0)</f>
        <v>#REF!</v>
      </c>
      <c r="BD9" s="24" t="e">
        <f>IF(#REF!=13,8,0)</f>
        <v>#REF!</v>
      </c>
      <c r="BE9" s="24" t="e">
        <f>IF(#REF!=14,7,0)</f>
        <v>#REF!</v>
      </c>
      <c r="BF9" s="24" t="e">
        <f>IF(#REF!=15,6,0)</f>
        <v>#REF!</v>
      </c>
      <c r="BG9" s="24" t="e">
        <f>IF(#REF!=16,5,0)</f>
        <v>#REF!</v>
      </c>
      <c r="BH9" s="24" t="e">
        <f>IF(#REF!=17,4,0)</f>
        <v>#REF!</v>
      </c>
      <c r="BI9" s="24" t="e">
        <f>IF(#REF!=18,3,0)</f>
        <v>#REF!</v>
      </c>
      <c r="BJ9" s="24" t="e">
        <f>IF(#REF!=19,2,0)</f>
        <v>#REF!</v>
      </c>
      <c r="BK9" s="24" t="e">
        <f>IF(#REF!=20,1,0)</f>
        <v>#REF!</v>
      </c>
      <c r="BL9" s="24" t="e">
        <f>IF(#REF!&gt;20,0,0)</f>
        <v>#REF!</v>
      </c>
      <c r="BM9" s="24" t="e">
        <f>IF(#REF!="сх",0,0)</f>
        <v>#REF!</v>
      </c>
      <c r="BN9" s="24" t="e">
        <f t="shared" ref="BN9:BN21" si="2">SUM(AR9:BL9)</f>
        <v>#REF!</v>
      </c>
      <c r="BO9" s="24" t="e">
        <f>IF(#REF!=1,45,0)</f>
        <v>#REF!</v>
      </c>
      <c r="BP9" s="24" t="e">
        <f>IF(#REF!=2,42,0)</f>
        <v>#REF!</v>
      </c>
      <c r="BQ9" s="24" t="e">
        <f>IF(#REF!=3,40,0)</f>
        <v>#REF!</v>
      </c>
      <c r="BR9" s="24" t="e">
        <f>IF(#REF!=4,38,0)</f>
        <v>#REF!</v>
      </c>
      <c r="BS9" s="24" t="e">
        <f>IF(#REF!=5,36,0)</f>
        <v>#REF!</v>
      </c>
      <c r="BT9" s="24" t="e">
        <f>IF(#REF!=6,35,0)</f>
        <v>#REF!</v>
      </c>
      <c r="BU9" s="24" t="e">
        <f>IF(#REF!=7,34,0)</f>
        <v>#REF!</v>
      </c>
      <c r="BV9" s="24" t="e">
        <f>IF(#REF!=8,33,0)</f>
        <v>#REF!</v>
      </c>
      <c r="BW9" s="24" t="e">
        <f>IF(#REF!=9,32,0)</f>
        <v>#REF!</v>
      </c>
      <c r="BX9" s="24" t="e">
        <f>IF(#REF!=10,31,0)</f>
        <v>#REF!</v>
      </c>
      <c r="BY9" s="24" t="e">
        <f>IF(#REF!=11,30,0)</f>
        <v>#REF!</v>
      </c>
      <c r="BZ9" s="24" t="e">
        <f>IF(#REF!=12,29,0)</f>
        <v>#REF!</v>
      </c>
      <c r="CA9" s="24" t="e">
        <f>IF(#REF!=13,28,0)</f>
        <v>#REF!</v>
      </c>
      <c r="CB9" s="24" t="e">
        <f>IF(#REF!=14,27,0)</f>
        <v>#REF!</v>
      </c>
      <c r="CC9" s="24" t="e">
        <f>IF(#REF!=15,26,0)</f>
        <v>#REF!</v>
      </c>
      <c r="CD9" s="24" t="e">
        <f>IF(#REF!=16,25,0)</f>
        <v>#REF!</v>
      </c>
      <c r="CE9" s="24" t="e">
        <f>IF(#REF!=17,24,0)</f>
        <v>#REF!</v>
      </c>
      <c r="CF9" s="24" t="e">
        <f>IF(#REF!=18,23,0)</f>
        <v>#REF!</v>
      </c>
      <c r="CG9" s="24" t="e">
        <f>IF(#REF!=19,22,0)</f>
        <v>#REF!</v>
      </c>
      <c r="CH9" s="24" t="e">
        <f>IF(#REF!=20,21,0)</f>
        <v>#REF!</v>
      </c>
      <c r="CI9" s="24" t="e">
        <f>IF(#REF!=21,20,0)</f>
        <v>#REF!</v>
      </c>
      <c r="CJ9" s="24" t="e">
        <f>IF(#REF!=22,19,0)</f>
        <v>#REF!</v>
      </c>
      <c r="CK9" s="24" t="e">
        <f>IF(#REF!=23,18,0)</f>
        <v>#REF!</v>
      </c>
      <c r="CL9" s="24" t="e">
        <f>IF(#REF!=24,17,0)</f>
        <v>#REF!</v>
      </c>
      <c r="CM9" s="24" t="e">
        <f>IF(#REF!=25,16,0)</f>
        <v>#REF!</v>
      </c>
      <c r="CN9" s="24" t="e">
        <f>IF(#REF!=26,15,0)</f>
        <v>#REF!</v>
      </c>
      <c r="CO9" s="24" t="e">
        <f>IF(#REF!=27,14,0)</f>
        <v>#REF!</v>
      </c>
      <c r="CP9" s="24" t="e">
        <f>IF(#REF!=28,13,0)</f>
        <v>#REF!</v>
      </c>
      <c r="CQ9" s="24" t="e">
        <f>IF(#REF!=29,12,0)</f>
        <v>#REF!</v>
      </c>
      <c r="CR9" s="24" t="e">
        <f>IF(#REF!=30,11,0)</f>
        <v>#REF!</v>
      </c>
      <c r="CS9" s="24" t="e">
        <f>IF(#REF!=31,10,0)</f>
        <v>#REF!</v>
      </c>
      <c r="CT9" s="24" t="e">
        <f>IF(#REF!=32,9,0)</f>
        <v>#REF!</v>
      </c>
      <c r="CU9" s="24" t="e">
        <f>IF(#REF!=33,8,0)</f>
        <v>#REF!</v>
      </c>
      <c r="CV9" s="24" t="e">
        <f>IF(#REF!=34,7,0)</f>
        <v>#REF!</v>
      </c>
      <c r="CW9" s="24" t="e">
        <f>IF(#REF!=35,6,0)</f>
        <v>#REF!</v>
      </c>
      <c r="CX9" s="24" t="e">
        <f>IF(#REF!=36,5,0)</f>
        <v>#REF!</v>
      </c>
      <c r="CY9" s="24" t="e">
        <f>IF(#REF!=37,4,0)</f>
        <v>#REF!</v>
      </c>
      <c r="CZ9" s="24" t="e">
        <f>IF(#REF!=38,3,0)</f>
        <v>#REF!</v>
      </c>
      <c r="DA9" s="24" t="e">
        <f>IF(#REF!=39,2,0)</f>
        <v>#REF!</v>
      </c>
      <c r="DB9" s="24" t="e">
        <f>IF(#REF!=40,1,0)</f>
        <v>#REF!</v>
      </c>
      <c r="DC9" s="24" t="e">
        <f>IF(#REF!&gt;20,0,0)</f>
        <v>#REF!</v>
      </c>
      <c r="DD9" s="24" t="e">
        <f>IF(#REF!="сх",0,0)</f>
        <v>#REF!</v>
      </c>
      <c r="DE9" s="24" t="e">
        <f t="shared" ref="DE9:DE21" si="3">SUM(BO9:DD9)</f>
        <v>#REF!</v>
      </c>
      <c r="DF9" s="24" t="e">
        <f>IF(#REF!=1,45,0)</f>
        <v>#REF!</v>
      </c>
      <c r="DG9" s="24" t="e">
        <f>IF(#REF!=2,42,0)</f>
        <v>#REF!</v>
      </c>
      <c r="DH9" s="24" t="e">
        <f>IF(#REF!=3,40,0)</f>
        <v>#REF!</v>
      </c>
      <c r="DI9" s="24" t="e">
        <f>IF(#REF!=4,38,0)</f>
        <v>#REF!</v>
      </c>
      <c r="DJ9" s="24" t="e">
        <f>IF(#REF!=5,36,0)</f>
        <v>#REF!</v>
      </c>
      <c r="DK9" s="24" t="e">
        <f>IF(#REF!=6,35,0)</f>
        <v>#REF!</v>
      </c>
      <c r="DL9" s="24" t="e">
        <f>IF(#REF!=7,34,0)</f>
        <v>#REF!</v>
      </c>
      <c r="DM9" s="24" t="e">
        <f>IF(#REF!=8,33,0)</f>
        <v>#REF!</v>
      </c>
      <c r="DN9" s="24" t="e">
        <f>IF(#REF!=9,32,0)</f>
        <v>#REF!</v>
      </c>
      <c r="DO9" s="24" t="e">
        <f>IF(#REF!=10,31,0)</f>
        <v>#REF!</v>
      </c>
      <c r="DP9" s="24" t="e">
        <f>IF(#REF!=11,30,0)</f>
        <v>#REF!</v>
      </c>
      <c r="DQ9" s="24" t="e">
        <f>IF(#REF!=12,29,0)</f>
        <v>#REF!</v>
      </c>
      <c r="DR9" s="24" t="e">
        <f>IF(#REF!=13,28,0)</f>
        <v>#REF!</v>
      </c>
      <c r="DS9" s="24" t="e">
        <f>IF(#REF!=14,27,0)</f>
        <v>#REF!</v>
      </c>
      <c r="DT9" s="24" t="e">
        <f>IF(#REF!=15,26,0)</f>
        <v>#REF!</v>
      </c>
      <c r="DU9" s="24" t="e">
        <f>IF(#REF!=16,25,0)</f>
        <v>#REF!</v>
      </c>
      <c r="DV9" s="24" t="e">
        <f>IF(#REF!=17,24,0)</f>
        <v>#REF!</v>
      </c>
      <c r="DW9" s="24" t="e">
        <f>IF(#REF!=18,23,0)</f>
        <v>#REF!</v>
      </c>
      <c r="DX9" s="24" t="e">
        <f>IF(#REF!=19,22,0)</f>
        <v>#REF!</v>
      </c>
      <c r="DY9" s="24" t="e">
        <f>IF(#REF!=20,21,0)</f>
        <v>#REF!</v>
      </c>
      <c r="DZ9" s="24" t="e">
        <f>IF(#REF!=21,20,0)</f>
        <v>#REF!</v>
      </c>
      <c r="EA9" s="24" t="e">
        <f>IF(#REF!=22,19,0)</f>
        <v>#REF!</v>
      </c>
      <c r="EB9" s="24" t="e">
        <f>IF(#REF!=23,18,0)</f>
        <v>#REF!</v>
      </c>
      <c r="EC9" s="24" t="e">
        <f>IF(#REF!=24,17,0)</f>
        <v>#REF!</v>
      </c>
      <c r="ED9" s="24" t="e">
        <f>IF(#REF!=25,16,0)</f>
        <v>#REF!</v>
      </c>
      <c r="EE9" s="24" t="e">
        <f>IF(#REF!=26,15,0)</f>
        <v>#REF!</v>
      </c>
      <c r="EF9" s="24" t="e">
        <f>IF(#REF!=27,14,0)</f>
        <v>#REF!</v>
      </c>
      <c r="EG9" s="24" t="e">
        <f>IF(#REF!=28,13,0)</f>
        <v>#REF!</v>
      </c>
      <c r="EH9" s="24" t="e">
        <f>IF(#REF!=29,12,0)</f>
        <v>#REF!</v>
      </c>
      <c r="EI9" s="24" t="e">
        <f>IF(#REF!=30,11,0)</f>
        <v>#REF!</v>
      </c>
      <c r="EJ9" s="24" t="e">
        <f>IF(#REF!=31,10,0)</f>
        <v>#REF!</v>
      </c>
      <c r="EK9" s="24" t="e">
        <f>IF(#REF!=32,9,0)</f>
        <v>#REF!</v>
      </c>
      <c r="EL9" s="24" t="e">
        <f>IF(#REF!=33,8,0)</f>
        <v>#REF!</v>
      </c>
      <c r="EM9" s="24" t="e">
        <f>IF(#REF!=34,7,0)</f>
        <v>#REF!</v>
      </c>
      <c r="EN9" s="24" t="e">
        <f>IF(#REF!=35,6,0)</f>
        <v>#REF!</v>
      </c>
      <c r="EO9" s="24" t="e">
        <f>IF(#REF!=36,5,0)</f>
        <v>#REF!</v>
      </c>
      <c r="EP9" s="24" t="e">
        <f>IF(#REF!=37,4,0)</f>
        <v>#REF!</v>
      </c>
      <c r="EQ9" s="24" t="e">
        <f>IF(#REF!=38,3,0)</f>
        <v>#REF!</v>
      </c>
      <c r="ER9" s="24" t="e">
        <f>IF(#REF!=39,2,0)</f>
        <v>#REF!</v>
      </c>
      <c r="ES9" s="24" t="e">
        <f>IF(#REF!=40,1,0)</f>
        <v>#REF!</v>
      </c>
      <c r="ET9" s="24" t="e">
        <f>IF(#REF!&gt;20,0,0)</f>
        <v>#REF!</v>
      </c>
      <c r="EU9" s="24" t="e">
        <f>IF(#REF!="сх",0,0)</f>
        <v>#REF!</v>
      </c>
      <c r="EV9" s="24" t="e">
        <f t="shared" ref="EV9:EV21" si="4">SUM(DF9:EU9)</f>
        <v>#REF!</v>
      </c>
      <c r="EW9" s="24"/>
      <c r="EX9" s="24" t="e">
        <f>IF(#REF!="сх","ноль",IF(#REF!&gt;0,#REF!,"Ноль"))</f>
        <v>#REF!</v>
      </c>
      <c r="EY9" s="24" t="e">
        <f>IF(#REF!="сх","ноль",IF(#REF!&gt;0,#REF!,"Ноль"))</f>
        <v>#REF!</v>
      </c>
      <c r="EZ9" s="24"/>
      <c r="FA9" s="24" t="e">
        <f t="shared" ref="FA9:FA21" si="5">MIN(EX9,EY9)</f>
        <v>#REF!</v>
      </c>
      <c r="FB9" s="24" t="e">
        <f>IF(Q9=#REF!,IF(#REF!&lt;#REF!,#REF!,FF9),#REF!)</f>
        <v>#REF!</v>
      </c>
      <c r="FC9" s="24" t="e">
        <f>IF(Q9=#REF!,IF(#REF!&lt;#REF!,0,1))</f>
        <v>#REF!</v>
      </c>
      <c r="FD9" s="24" t="e">
        <f>IF(AND(FA9&gt;=21,FA9&lt;&gt;0),FA9,IF(Q9&lt;#REF!,"СТОП",FB9+FC9))</f>
        <v>#REF!</v>
      </c>
      <c r="FE9" s="24"/>
      <c r="FF9" s="24">
        <v>15</v>
      </c>
      <c r="FG9" s="24">
        <v>16</v>
      </c>
      <c r="FH9" s="24"/>
      <c r="FI9" s="26" t="e">
        <f>IF(#REF!=1,25,0)</f>
        <v>#REF!</v>
      </c>
      <c r="FJ9" s="26" t="e">
        <f>IF(#REF!=2,22,0)</f>
        <v>#REF!</v>
      </c>
      <c r="FK9" s="26" t="e">
        <f>IF(#REF!=3,20,0)</f>
        <v>#REF!</v>
      </c>
      <c r="FL9" s="26" t="e">
        <f>IF(#REF!=4,18,0)</f>
        <v>#REF!</v>
      </c>
      <c r="FM9" s="26" t="e">
        <f>IF(#REF!=5,16,0)</f>
        <v>#REF!</v>
      </c>
      <c r="FN9" s="26" t="e">
        <f>IF(#REF!=6,15,0)</f>
        <v>#REF!</v>
      </c>
      <c r="FO9" s="26" t="e">
        <f>IF(#REF!=7,14,0)</f>
        <v>#REF!</v>
      </c>
      <c r="FP9" s="26" t="e">
        <f>IF(#REF!=8,13,0)</f>
        <v>#REF!</v>
      </c>
      <c r="FQ9" s="26" t="e">
        <f>IF(#REF!=9,12,0)</f>
        <v>#REF!</v>
      </c>
      <c r="FR9" s="26" t="e">
        <f>IF(#REF!=10,11,0)</f>
        <v>#REF!</v>
      </c>
      <c r="FS9" s="26" t="e">
        <f>IF(#REF!=11,10,0)</f>
        <v>#REF!</v>
      </c>
      <c r="FT9" s="26" t="e">
        <f>IF(#REF!=12,9,0)</f>
        <v>#REF!</v>
      </c>
      <c r="FU9" s="26" t="e">
        <f>IF(#REF!=13,8,0)</f>
        <v>#REF!</v>
      </c>
      <c r="FV9" s="26" t="e">
        <f>IF(#REF!=14,7,0)</f>
        <v>#REF!</v>
      </c>
      <c r="FW9" s="26" t="e">
        <f>IF(#REF!=15,6,0)</f>
        <v>#REF!</v>
      </c>
      <c r="FX9" s="26" t="e">
        <f>IF(#REF!=16,5,0)</f>
        <v>#REF!</v>
      </c>
      <c r="FY9" s="26" t="e">
        <f>IF(#REF!=17,4,0)</f>
        <v>#REF!</v>
      </c>
      <c r="FZ9" s="26" t="e">
        <f>IF(#REF!=18,3,0)</f>
        <v>#REF!</v>
      </c>
      <c r="GA9" s="26" t="e">
        <f>IF(#REF!=19,2,0)</f>
        <v>#REF!</v>
      </c>
      <c r="GB9" s="26" t="e">
        <f>IF(#REF!=20,1,0)</f>
        <v>#REF!</v>
      </c>
      <c r="GC9" s="26" t="e">
        <f>IF(#REF!&gt;20,0,0)</f>
        <v>#REF!</v>
      </c>
      <c r="GD9" s="26" t="e">
        <f>IF(#REF!="сх",0,0)</f>
        <v>#REF!</v>
      </c>
      <c r="GE9" s="26" t="e">
        <f t="shared" ref="GE9:GE21" si="6">SUM(FI9:GD9)</f>
        <v>#REF!</v>
      </c>
      <c r="GF9" s="26" t="e">
        <f>IF(#REF!=1,25,0)</f>
        <v>#REF!</v>
      </c>
      <c r="GG9" s="26" t="e">
        <f>IF(#REF!=2,22,0)</f>
        <v>#REF!</v>
      </c>
      <c r="GH9" s="26" t="e">
        <f>IF(#REF!=3,20,0)</f>
        <v>#REF!</v>
      </c>
      <c r="GI9" s="26" t="e">
        <f>IF(#REF!=4,18,0)</f>
        <v>#REF!</v>
      </c>
      <c r="GJ9" s="26" t="e">
        <f>IF(#REF!=5,16,0)</f>
        <v>#REF!</v>
      </c>
      <c r="GK9" s="26" t="e">
        <f>IF(#REF!=6,15,0)</f>
        <v>#REF!</v>
      </c>
      <c r="GL9" s="26" t="e">
        <f>IF(#REF!=7,14,0)</f>
        <v>#REF!</v>
      </c>
      <c r="GM9" s="26" t="e">
        <f>IF(#REF!=8,13,0)</f>
        <v>#REF!</v>
      </c>
      <c r="GN9" s="26" t="e">
        <f>IF(#REF!=9,12,0)</f>
        <v>#REF!</v>
      </c>
      <c r="GO9" s="26" t="e">
        <f>IF(#REF!=10,11,0)</f>
        <v>#REF!</v>
      </c>
      <c r="GP9" s="26" t="e">
        <f>IF(#REF!=11,10,0)</f>
        <v>#REF!</v>
      </c>
      <c r="GQ9" s="26" t="e">
        <f>IF(#REF!=12,9,0)</f>
        <v>#REF!</v>
      </c>
      <c r="GR9" s="26" t="e">
        <f>IF(#REF!=13,8,0)</f>
        <v>#REF!</v>
      </c>
      <c r="GS9" s="26" t="e">
        <f>IF(#REF!=14,7,0)</f>
        <v>#REF!</v>
      </c>
      <c r="GT9" s="26" t="e">
        <f>IF(#REF!=15,6,0)</f>
        <v>#REF!</v>
      </c>
      <c r="GU9" s="26" t="e">
        <f>IF(#REF!=16,5,0)</f>
        <v>#REF!</v>
      </c>
      <c r="GV9" s="26" t="e">
        <f>IF(#REF!=17,4,0)</f>
        <v>#REF!</v>
      </c>
      <c r="GW9" s="26" t="e">
        <f>IF(#REF!=18,3,0)</f>
        <v>#REF!</v>
      </c>
      <c r="GX9" s="26" t="e">
        <f>IF(#REF!=19,2,0)</f>
        <v>#REF!</v>
      </c>
      <c r="GY9" s="26" t="e">
        <f>IF(#REF!=20,1,0)</f>
        <v>#REF!</v>
      </c>
      <c r="GZ9" s="26" t="e">
        <f>IF(#REF!&gt;20,0,0)</f>
        <v>#REF!</v>
      </c>
      <c r="HA9" s="26" t="e">
        <f>IF(#REF!="сх",0,0)</f>
        <v>#REF!</v>
      </c>
      <c r="HB9" s="26" t="e">
        <f t="shared" ref="HB9:HB21" si="7">SUM(GF9:HA9)</f>
        <v>#REF!</v>
      </c>
      <c r="HC9" s="26" t="e">
        <f>IF(#REF!=1,100,0)</f>
        <v>#REF!</v>
      </c>
      <c r="HD9" s="26" t="e">
        <f>IF(#REF!=2,98,0)</f>
        <v>#REF!</v>
      </c>
      <c r="HE9" s="26" t="e">
        <f>IF(#REF!=3,95,0)</f>
        <v>#REF!</v>
      </c>
      <c r="HF9" s="26" t="e">
        <f>IF(#REF!=4,93,0)</f>
        <v>#REF!</v>
      </c>
      <c r="HG9" s="26" t="e">
        <f>IF(#REF!=5,90,0)</f>
        <v>#REF!</v>
      </c>
      <c r="HH9" s="26" t="e">
        <f>IF(#REF!=6,88,0)</f>
        <v>#REF!</v>
      </c>
      <c r="HI9" s="26" t="e">
        <f>IF(#REF!=7,85,0)</f>
        <v>#REF!</v>
      </c>
      <c r="HJ9" s="26" t="e">
        <f>IF(#REF!=8,83,0)</f>
        <v>#REF!</v>
      </c>
      <c r="HK9" s="26" t="e">
        <f>IF(#REF!=9,80,0)</f>
        <v>#REF!</v>
      </c>
      <c r="HL9" s="26" t="e">
        <f>IF(#REF!=10,78,0)</f>
        <v>#REF!</v>
      </c>
      <c r="HM9" s="26" t="e">
        <f>IF(#REF!=11,75,0)</f>
        <v>#REF!</v>
      </c>
      <c r="HN9" s="26" t="e">
        <f>IF(#REF!=12,73,0)</f>
        <v>#REF!</v>
      </c>
      <c r="HO9" s="26" t="e">
        <f>IF(#REF!=13,70,0)</f>
        <v>#REF!</v>
      </c>
      <c r="HP9" s="26" t="e">
        <f>IF(#REF!=14,68,0)</f>
        <v>#REF!</v>
      </c>
      <c r="HQ9" s="26" t="e">
        <f>IF(#REF!=15,65,0)</f>
        <v>#REF!</v>
      </c>
      <c r="HR9" s="26" t="e">
        <f>IF(#REF!=16,63,0)</f>
        <v>#REF!</v>
      </c>
      <c r="HS9" s="26" t="e">
        <f>IF(#REF!=17,60,0)</f>
        <v>#REF!</v>
      </c>
      <c r="HT9" s="26" t="e">
        <f>IF(#REF!=18,58,0)</f>
        <v>#REF!</v>
      </c>
      <c r="HU9" s="26" t="e">
        <f>IF(#REF!=19,55,0)</f>
        <v>#REF!</v>
      </c>
      <c r="HV9" s="26" t="e">
        <f>IF(#REF!=20,53,0)</f>
        <v>#REF!</v>
      </c>
      <c r="HW9" s="26" t="e">
        <f>IF(#REF!&gt;20,0,0)</f>
        <v>#REF!</v>
      </c>
      <c r="HX9" s="26" t="e">
        <f>IF(#REF!="сх",0,0)</f>
        <v>#REF!</v>
      </c>
      <c r="HY9" s="26" t="e">
        <f t="shared" ref="HY9:HY21" si="8">SUM(HC9:HX9)</f>
        <v>#REF!</v>
      </c>
      <c r="HZ9" s="26" t="e">
        <f>IF(#REF!=1,100,0)</f>
        <v>#REF!</v>
      </c>
      <c r="IA9" s="26" t="e">
        <f>IF(#REF!=2,98,0)</f>
        <v>#REF!</v>
      </c>
      <c r="IB9" s="26" t="e">
        <f>IF(#REF!=3,95,0)</f>
        <v>#REF!</v>
      </c>
      <c r="IC9" s="26" t="e">
        <f>IF(#REF!=4,93,0)</f>
        <v>#REF!</v>
      </c>
      <c r="ID9" s="26" t="e">
        <f>IF(#REF!=5,90,0)</f>
        <v>#REF!</v>
      </c>
      <c r="IE9" s="26" t="e">
        <f>IF(#REF!=6,88,0)</f>
        <v>#REF!</v>
      </c>
      <c r="IF9" s="26" t="e">
        <f>IF(#REF!=7,85,0)</f>
        <v>#REF!</v>
      </c>
      <c r="IG9" s="26" t="e">
        <f>IF(#REF!=8,83,0)</f>
        <v>#REF!</v>
      </c>
      <c r="IH9" s="26" t="e">
        <f>IF(#REF!=9,80,0)</f>
        <v>#REF!</v>
      </c>
      <c r="II9" s="26" t="e">
        <f>IF(#REF!=10,78,0)</f>
        <v>#REF!</v>
      </c>
      <c r="IJ9" s="26" t="e">
        <f>IF(#REF!=11,75,0)</f>
        <v>#REF!</v>
      </c>
      <c r="IK9" s="26" t="e">
        <f>IF(#REF!=12,73,0)</f>
        <v>#REF!</v>
      </c>
      <c r="IL9" s="26" t="e">
        <f>IF(#REF!=13,70,0)</f>
        <v>#REF!</v>
      </c>
      <c r="IM9" s="26" t="e">
        <f>IF(#REF!=14,68,0)</f>
        <v>#REF!</v>
      </c>
      <c r="IN9" s="26" t="e">
        <f>IF(#REF!=15,65,0)</f>
        <v>#REF!</v>
      </c>
      <c r="IO9" s="26" t="e">
        <f>IF(#REF!=16,63,0)</f>
        <v>#REF!</v>
      </c>
      <c r="IP9" s="26" t="e">
        <f>IF(#REF!=17,60,0)</f>
        <v>#REF!</v>
      </c>
      <c r="IQ9" s="26" t="e">
        <f>IF(#REF!=18,58,0)</f>
        <v>#REF!</v>
      </c>
      <c r="IR9" s="26" t="e">
        <f>IF(#REF!=19,55,0)</f>
        <v>#REF!</v>
      </c>
      <c r="IS9" s="26" t="e">
        <f>IF(#REF!=20,53,0)</f>
        <v>#REF!</v>
      </c>
      <c r="IT9" s="26" t="e">
        <f>IF(#REF!&gt;20,0,0)</f>
        <v>#REF!</v>
      </c>
      <c r="IU9" s="26" t="e">
        <f>IF(#REF!="сх",0,0)</f>
        <v>#REF!</v>
      </c>
      <c r="IV9" s="26" t="e">
        <f t="shared" ref="IV9:IV21" si="9">SUM(HZ9:IU9)</f>
        <v>#REF!</v>
      </c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</row>
    <row r="10" spans="1:267" s="3" customFormat="1" ht="96" x14ac:dyDescent="0.2">
      <c r="A10" s="58">
        <v>2</v>
      </c>
      <c r="B10" s="45">
        <v>4.8</v>
      </c>
      <c r="C10" s="108">
        <v>173</v>
      </c>
      <c r="D10" s="109" t="s">
        <v>154</v>
      </c>
      <c r="E10" s="113" t="s">
        <v>37</v>
      </c>
      <c r="F10" s="117" t="s">
        <v>31</v>
      </c>
      <c r="G10" s="118" t="s">
        <v>81</v>
      </c>
      <c r="H10" s="113" t="s">
        <v>82</v>
      </c>
      <c r="I10" s="45">
        <v>3</v>
      </c>
      <c r="J10" s="97">
        <v>20</v>
      </c>
      <c r="K10" s="45">
        <v>2</v>
      </c>
      <c r="L10" s="97">
        <v>22</v>
      </c>
      <c r="M10" s="23" t="e">
        <f>#REF!+#REF!</f>
        <v>#REF!</v>
      </c>
      <c r="N10" s="24"/>
      <c r="O10" s="25"/>
      <c r="P10" s="24" t="e">
        <f>IF(#REF!=1,25,0)</f>
        <v>#REF!</v>
      </c>
      <c r="Q10" s="88">
        <f t="shared" si="0"/>
        <v>42</v>
      </c>
      <c r="R10" s="23" t="e">
        <f>#REF!+#REF!</f>
        <v>#REF!</v>
      </c>
      <c r="S10" s="24"/>
      <c r="T10" s="25"/>
      <c r="U10" s="24" t="e">
        <f>IF(#REF!=1,25,0)</f>
        <v>#REF!</v>
      </c>
      <c r="V10" s="24" t="e">
        <f>IF(#REF!=2,22,0)</f>
        <v>#REF!</v>
      </c>
      <c r="W10" s="24" t="e">
        <f>IF(#REF!=3,20,0)</f>
        <v>#REF!</v>
      </c>
      <c r="X10" s="24" t="e">
        <f>IF(#REF!=4,18,0)</f>
        <v>#REF!</v>
      </c>
      <c r="Y10" s="24" t="e">
        <f>IF(#REF!=5,16,0)</f>
        <v>#REF!</v>
      </c>
      <c r="Z10" s="24" t="e">
        <f>IF(#REF!=6,15,0)</f>
        <v>#REF!</v>
      </c>
      <c r="AA10" s="24" t="e">
        <f>IF(#REF!=7,14,0)</f>
        <v>#REF!</v>
      </c>
      <c r="AB10" s="24" t="e">
        <f>IF(#REF!=8,13,0)</f>
        <v>#REF!</v>
      </c>
      <c r="AC10" s="24" t="e">
        <f>IF(#REF!=9,12,0)</f>
        <v>#REF!</v>
      </c>
      <c r="AD10" s="24" t="e">
        <f>IF(#REF!=10,11,0)</f>
        <v>#REF!</v>
      </c>
      <c r="AE10" s="24" t="e">
        <f>IF(#REF!=11,10,0)</f>
        <v>#REF!</v>
      </c>
      <c r="AF10" s="24" t="e">
        <f>IF(#REF!=12,9,0)</f>
        <v>#REF!</v>
      </c>
      <c r="AG10" s="24" t="e">
        <f>IF(#REF!=13,8,0)</f>
        <v>#REF!</v>
      </c>
      <c r="AH10" s="24" t="e">
        <f>IF(#REF!=14,7,0)</f>
        <v>#REF!</v>
      </c>
      <c r="AI10" s="24" t="e">
        <f>IF(#REF!=15,6,0)</f>
        <v>#REF!</v>
      </c>
      <c r="AJ10" s="24" t="e">
        <f>IF(#REF!=16,5,0)</f>
        <v>#REF!</v>
      </c>
      <c r="AK10" s="24" t="e">
        <f>IF(#REF!=17,4,0)</f>
        <v>#REF!</v>
      </c>
      <c r="AL10" s="24" t="e">
        <f>IF(#REF!=18,3,0)</f>
        <v>#REF!</v>
      </c>
      <c r="AM10" s="24" t="e">
        <f>IF(#REF!=19,2,0)</f>
        <v>#REF!</v>
      </c>
      <c r="AN10" s="24" t="e">
        <f>IF(#REF!=20,1,0)</f>
        <v>#REF!</v>
      </c>
      <c r="AO10" s="24" t="e">
        <f>IF(#REF!&gt;20,0,0)</f>
        <v>#REF!</v>
      </c>
      <c r="AP10" s="24" t="e">
        <f>IF(#REF!="сх",0,0)</f>
        <v>#REF!</v>
      </c>
      <c r="AQ10" s="24" t="e">
        <f>SUM(U10:AO10)</f>
        <v>#REF!</v>
      </c>
      <c r="AR10" s="24" t="e">
        <f>IF(#REF!=1,25,0)</f>
        <v>#REF!</v>
      </c>
      <c r="AS10" s="24" t="e">
        <f>IF(#REF!=2,22,0)</f>
        <v>#REF!</v>
      </c>
      <c r="AT10" s="24" t="e">
        <f>IF(#REF!=3,20,0)</f>
        <v>#REF!</v>
      </c>
      <c r="AU10" s="24" t="e">
        <f>IF(#REF!=4,18,0)</f>
        <v>#REF!</v>
      </c>
      <c r="AV10" s="24" t="e">
        <f>IF(#REF!=5,16,0)</f>
        <v>#REF!</v>
      </c>
      <c r="AW10" s="24" t="e">
        <f>IF(#REF!=6,15,0)</f>
        <v>#REF!</v>
      </c>
      <c r="AX10" s="24" t="e">
        <f>IF(#REF!=7,14,0)</f>
        <v>#REF!</v>
      </c>
      <c r="AY10" s="24" t="e">
        <f>IF(#REF!=8,13,0)</f>
        <v>#REF!</v>
      </c>
      <c r="AZ10" s="24" t="e">
        <f>IF(#REF!=9,12,0)</f>
        <v>#REF!</v>
      </c>
      <c r="BA10" s="24" t="e">
        <f>IF(#REF!=10,11,0)</f>
        <v>#REF!</v>
      </c>
      <c r="BB10" s="24" t="e">
        <f>IF(#REF!=11,10,0)</f>
        <v>#REF!</v>
      </c>
      <c r="BC10" s="24" t="e">
        <f>IF(#REF!=12,9,0)</f>
        <v>#REF!</v>
      </c>
      <c r="BD10" s="24" t="e">
        <f>IF(#REF!=13,8,0)</f>
        <v>#REF!</v>
      </c>
      <c r="BE10" s="24" t="e">
        <f>IF(#REF!=14,7,0)</f>
        <v>#REF!</v>
      </c>
      <c r="BF10" s="24" t="e">
        <f>IF(#REF!=15,6,0)</f>
        <v>#REF!</v>
      </c>
      <c r="BG10" s="24" t="e">
        <f>IF(#REF!=16,5,0)</f>
        <v>#REF!</v>
      </c>
      <c r="BH10" s="24" t="e">
        <f>IF(#REF!=17,4,0)</f>
        <v>#REF!</v>
      </c>
      <c r="BI10" s="24" t="e">
        <f>IF(#REF!=18,3,0)</f>
        <v>#REF!</v>
      </c>
      <c r="BJ10" s="24" t="e">
        <f>IF(#REF!=19,2,0)</f>
        <v>#REF!</v>
      </c>
      <c r="BK10" s="24" t="e">
        <f>IF(#REF!=20,1,0)</f>
        <v>#REF!</v>
      </c>
      <c r="BL10" s="24" t="e">
        <f>IF(#REF!&gt;20,0,0)</f>
        <v>#REF!</v>
      </c>
      <c r="BM10" s="24" t="e">
        <f>IF(#REF!="сх",0,0)</f>
        <v>#REF!</v>
      </c>
      <c r="BN10" s="24" t="e">
        <f>SUM(AR10:BL10)</f>
        <v>#REF!</v>
      </c>
      <c r="BO10" s="24" t="e">
        <f>IF(#REF!=1,45,0)</f>
        <v>#REF!</v>
      </c>
      <c r="BP10" s="24" t="e">
        <f>IF(#REF!=2,42,0)</f>
        <v>#REF!</v>
      </c>
      <c r="BQ10" s="24" t="e">
        <f>IF(#REF!=3,40,0)</f>
        <v>#REF!</v>
      </c>
      <c r="BR10" s="24" t="e">
        <f>IF(#REF!=4,38,0)</f>
        <v>#REF!</v>
      </c>
      <c r="BS10" s="24" t="e">
        <f>IF(#REF!=5,36,0)</f>
        <v>#REF!</v>
      </c>
      <c r="BT10" s="24" t="e">
        <f>IF(#REF!=6,35,0)</f>
        <v>#REF!</v>
      </c>
      <c r="BU10" s="24" t="e">
        <f>IF(#REF!=7,34,0)</f>
        <v>#REF!</v>
      </c>
      <c r="BV10" s="24" t="e">
        <f>IF(#REF!=8,33,0)</f>
        <v>#REF!</v>
      </c>
      <c r="BW10" s="24" t="e">
        <f>IF(#REF!=9,32,0)</f>
        <v>#REF!</v>
      </c>
      <c r="BX10" s="24" t="e">
        <f>IF(#REF!=10,31,0)</f>
        <v>#REF!</v>
      </c>
      <c r="BY10" s="24" t="e">
        <f>IF(#REF!=11,30,0)</f>
        <v>#REF!</v>
      </c>
      <c r="BZ10" s="24" t="e">
        <f>IF(#REF!=12,29,0)</f>
        <v>#REF!</v>
      </c>
      <c r="CA10" s="24" t="e">
        <f>IF(#REF!=13,28,0)</f>
        <v>#REF!</v>
      </c>
      <c r="CB10" s="24" t="e">
        <f>IF(#REF!=14,27,0)</f>
        <v>#REF!</v>
      </c>
      <c r="CC10" s="24" t="e">
        <f>IF(#REF!=15,26,0)</f>
        <v>#REF!</v>
      </c>
      <c r="CD10" s="24" t="e">
        <f>IF(#REF!=16,25,0)</f>
        <v>#REF!</v>
      </c>
      <c r="CE10" s="24" t="e">
        <f>IF(#REF!=17,24,0)</f>
        <v>#REF!</v>
      </c>
      <c r="CF10" s="24" t="e">
        <f>IF(#REF!=18,23,0)</f>
        <v>#REF!</v>
      </c>
      <c r="CG10" s="24" t="e">
        <f>IF(#REF!=19,22,0)</f>
        <v>#REF!</v>
      </c>
      <c r="CH10" s="24" t="e">
        <f>IF(#REF!=20,21,0)</f>
        <v>#REF!</v>
      </c>
      <c r="CI10" s="24" t="e">
        <f>IF(#REF!=21,20,0)</f>
        <v>#REF!</v>
      </c>
      <c r="CJ10" s="24" t="e">
        <f>IF(#REF!=22,19,0)</f>
        <v>#REF!</v>
      </c>
      <c r="CK10" s="24" t="e">
        <f>IF(#REF!=23,18,0)</f>
        <v>#REF!</v>
      </c>
      <c r="CL10" s="24" t="e">
        <f>IF(#REF!=24,17,0)</f>
        <v>#REF!</v>
      </c>
      <c r="CM10" s="24" t="e">
        <f>IF(#REF!=25,16,0)</f>
        <v>#REF!</v>
      </c>
      <c r="CN10" s="24" t="e">
        <f>IF(#REF!=26,15,0)</f>
        <v>#REF!</v>
      </c>
      <c r="CO10" s="24" t="e">
        <f>IF(#REF!=27,14,0)</f>
        <v>#REF!</v>
      </c>
      <c r="CP10" s="24" t="e">
        <f>IF(#REF!=28,13,0)</f>
        <v>#REF!</v>
      </c>
      <c r="CQ10" s="24" t="e">
        <f>IF(#REF!=29,12,0)</f>
        <v>#REF!</v>
      </c>
      <c r="CR10" s="24" t="e">
        <f>IF(#REF!=30,11,0)</f>
        <v>#REF!</v>
      </c>
      <c r="CS10" s="24" t="e">
        <f>IF(#REF!=31,10,0)</f>
        <v>#REF!</v>
      </c>
      <c r="CT10" s="24" t="e">
        <f>IF(#REF!=32,9,0)</f>
        <v>#REF!</v>
      </c>
      <c r="CU10" s="24" t="e">
        <f>IF(#REF!=33,8,0)</f>
        <v>#REF!</v>
      </c>
      <c r="CV10" s="24" t="e">
        <f>IF(#REF!=34,7,0)</f>
        <v>#REF!</v>
      </c>
      <c r="CW10" s="24" t="e">
        <f>IF(#REF!=35,6,0)</f>
        <v>#REF!</v>
      </c>
      <c r="CX10" s="24" t="e">
        <f>IF(#REF!=36,5,0)</f>
        <v>#REF!</v>
      </c>
      <c r="CY10" s="24" t="e">
        <f>IF(#REF!=37,4,0)</f>
        <v>#REF!</v>
      </c>
      <c r="CZ10" s="24" t="e">
        <f>IF(#REF!=38,3,0)</f>
        <v>#REF!</v>
      </c>
      <c r="DA10" s="24" t="e">
        <f>IF(#REF!=39,2,0)</f>
        <v>#REF!</v>
      </c>
      <c r="DB10" s="24" t="e">
        <f>IF(#REF!=40,1,0)</f>
        <v>#REF!</v>
      </c>
      <c r="DC10" s="24" t="e">
        <f>IF(#REF!&gt;20,0,0)</f>
        <v>#REF!</v>
      </c>
      <c r="DD10" s="24" t="e">
        <f>IF(#REF!="сх",0,0)</f>
        <v>#REF!</v>
      </c>
      <c r="DE10" s="24" t="e">
        <f>SUM(BO10:DD10)</f>
        <v>#REF!</v>
      </c>
      <c r="DF10" s="24" t="e">
        <f>IF(#REF!=1,45,0)</f>
        <v>#REF!</v>
      </c>
      <c r="DG10" s="24" t="e">
        <f>IF(#REF!=2,42,0)</f>
        <v>#REF!</v>
      </c>
      <c r="DH10" s="24" t="e">
        <f>IF(#REF!=3,40,0)</f>
        <v>#REF!</v>
      </c>
      <c r="DI10" s="24" t="e">
        <f>IF(#REF!=4,38,0)</f>
        <v>#REF!</v>
      </c>
      <c r="DJ10" s="24" t="e">
        <f>IF(#REF!=5,36,0)</f>
        <v>#REF!</v>
      </c>
      <c r="DK10" s="24" t="e">
        <f>IF(#REF!=6,35,0)</f>
        <v>#REF!</v>
      </c>
      <c r="DL10" s="24" t="e">
        <f>IF(#REF!=7,34,0)</f>
        <v>#REF!</v>
      </c>
      <c r="DM10" s="24" t="e">
        <f>IF(#REF!=8,33,0)</f>
        <v>#REF!</v>
      </c>
      <c r="DN10" s="24" t="e">
        <f>IF(#REF!=9,32,0)</f>
        <v>#REF!</v>
      </c>
      <c r="DO10" s="24" t="e">
        <f>IF(#REF!=10,31,0)</f>
        <v>#REF!</v>
      </c>
      <c r="DP10" s="24" t="e">
        <f>IF(#REF!=11,30,0)</f>
        <v>#REF!</v>
      </c>
      <c r="DQ10" s="24" t="e">
        <f>IF(#REF!=12,29,0)</f>
        <v>#REF!</v>
      </c>
      <c r="DR10" s="24" t="e">
        <f>IF(#REF!=13,28,0)</f>
        <v>#REF!</v>
      </c>
      <c r="DS10" s="24" t="e">
        <f>IF(#REF!=14,27,0)</f>
        <v>#REF!</v>
      </c>
      <c r="DT10" s="24" t="e">
        <f>IF(#REF!=15,26,0)</f>
        <v>#REF!</v>
      </c>
      <c r="DU10" s="24" t="e">
        <f>IF(#REF!=16,25,0)</f>
        <v>#REF!</v>
      </c>
      <c r="DV10" s="24" t="e">
        <f>IF(#REF!=17,24,0)</f>
        <v>#REF!</v>
      </c>
      <c r="DW10" s="24" t="e">
        <f>IF(#REF!=18,23,0)</f>
        <v>#REF!</v>
      </c>
      <c r="DX10" s="24" t="e">
        <f>IF(#REF!=19,22,0)</f>
        <v>#REF!</v>
      </c>
      <c r="DY10" s="24" t="e">
        <f>IF(#REF!=20,21,0)</f>
        <v>#REF!</v>
      </c>
      <c r="DZ10" s="24" t="e">
        <f>IF(#REF!=21,20,0)</f>
        <v>#REF!</v>
      </c>
      <c r="EA10" s="24" t="e">
        <f>IF(#REF!=22,19,0)</f>
        <v>#REF!</v>
      </c>
      <c r="EB10" s="24" t="e">
        <f>IF(#REF!=23,18,0)</f>
        <v>#REF!</v>
      </c>
      <c r="EC10" s="24" t="e">
        <f>IF(#REF!=24,17,0)</f>
        <v>#REF!</v>
      </c>
      <c r="ED10" s="24" t="e">
        <f>IF(#REF!=25,16,0)</f>
        <v>#REF!</v>
      </c>
      <c r="EE10" s="24" t="e">
        <f>IF(#REF!=26,15,0)</f>
        <v>#REF!</v>
      </c>
      <c r="EF10" s="24" t="e">
        <f>IF(#REF!=27,14,0)</f>
        <v>#REF!</v>
      </c>
      <c r="EG10" s="24" t="e">
        <f>IF(#REF!=28,13,0)</f>
        <v>#REF!</v>
      </c>
      <c r="EH10" s="24" t="e">
        <f>IF(#REF!=29,12,0)</f>
        <v>#REF!</v>
      </c>
      <c r="EI10" s="24" t="e">
        <f>IF(#REF!=30,11,0)</f>
        <v>#REF!</v>
      </c>
      <c r="EJ10" s="24" t="e">
        <f>IF(#REF!=31,10,0)</f>
        <v>#REF!</v>
      </c>
      <c r="EK10" s="24" t="e">
        <f>IF(#REF!=32,9,0)</f>
        <v>#REF!</v>
      </c>
      <c r="EL10" s="24" t="e">
        <f>IF(#REF!=33,8,0)</f>
        <v>#REF!</v>
      </c>
      <c r="EM10" s="24" t="e">
        <f>IF(#REF!=34,7,0)</f>
        <v>#REF!</v>
      </c>
      <c r="EN10" s="24" t="e">
        <f>IF(#REF!=35,6,0)</f>
        <v>#REF!</v>
      </c>
      <c r="EO10" s="24" t="e">
        <f>IF(#REF!=36,5,0)</f>
        <v>#REF!</v>
      </c>
      <c r="EP10" s="24" t="e">
        <f>IF(#REF!=37,4,0)</f>
        <v>#REF!</v>
      </c>
      <c r="EQ10" s="24" t="e">
        <f>IF(#REF!=38,3,0)</f>
        <v>#REF!</v>
      </c>
      <c r="ER10" s="24" t="e">
        <f>IF(#REF!=39,2,0)</f>
        <v>#REF!</v>
      </c>
      <c r="ES10" s="24" t="e">
        <f>IF(#REF!=40,1,0)</f>
        <v>#REF!</v>
      </c>
      <c r="ET10" s="24" t="e">
        <f>IF(#REF!&gt;20,0,0)</f>
        <v>#REF!</v>
      </c>
      <c r="EU10" s="24" t="e">
        <f>IF(#REF!="сх",0,0)</f>
        <v>#REF!</v>
      </c>
      <c r="EV10" s="24" t="e">
        <f>SUM(DF10:EU10)</f>
        <v>#REF!</v>
      </c>
      <c r="EW10" s="24"/>
      <c r="EX10" s="24" t="e">
        <f>IF(#REF!="сх","ноль",IF(#REF!&gt;0,#REF!,"Ноль"))</f>
        <v>#REF!</v>
      </c>
      <c r="EY10" s="24" t="e">
        <f>IF(#REF!="сх","ноль",IF(#REF!&gt;0,#REF!,"Ноль"))</f>
        <v>#REF!</v>
      </c>
      <c r="EZ10" s="24"/>
      <c r="FA10" s="24" t="e">
        <f>MIN(EX10,EY10)</f>
        <v>#REF!</v>
      </c>
      <c r="FB10" s="24" t="e">
        <f>IF(Q10=#REF!,IF(#REF!&lt;#REF!,#REF!,FF10),#REF!)</f>
        <v>#REF!</v>
      </c>
      <c r="FC10" s="24" t="e">
        <f>IF(Q10=#REF!,IF(#REF!&lt;#REF!,0,1))</f>
        <v>#REF!</v>
      </c>
      <c r="FD10" s="24" t="e">
        <f>IF(AND(FA10&gt;=21,FA10&lt;&gt;0),FA10,IF(Q10&lt;#REF!,"СТОП",FB10+FC10))</f>
        <v>#REF!</v>
      </c>
      <c r="FE10" s="24"/>
      <c r="FF10" s="24">
        <v>15</v>
      </c>
      <c r="FG10" s="24">
        <v>16</v>
      </c>
      <c r="FH10" s="24"/>
      <c r="FI10" s="26" t="e">
        <f>IF(#REF!=1,25,0)</f>
        <v>#REF!</v>
      </c>
      <c r="FJ10" s="26" t="e">
        <f>IF(#REF!=2,22,0)</f>
        <v>#REF!</v>
      </c>
      <c r="FK10" s="26" t="e">
        <f>IF(#REF!=3,20,0)</f>
        <v>#REF!</v>
      </c>
      <c r="FL10" s="26" t="e">
        <f>IF(#REF!=4,18,0)</f>
        <v>#REF!</v>
      </c>
      <c r="FM10" s="26" t="e">
        <f>IF(#REF!=5,16,0)</f>
        <v>#REF!</v>
      </c>
      <c r="FN10" s="26" t="e">
        <f>IF(#REF!=6,15,0)</f>
        <v>#REF!</v>
      </c>
      <c r="FO10" s="26" t="e">
        <f>IF(#REF!=7,14,0)</f>
        <v>#REF!</v>
      </c>
      <c r="FP10" s="26" t="e">
        <f>IF(#REF!=8,13,0)</f>
        <v>#REF!</v>
      </c>
      <c r="FQ10" s="26" t="e">
        <f>IF(#REF!=9,12,0)</f>
        <v>#REF!</v>
      </c>
      <c r="FR10" s="26" t="e">
        <f>IF(#REF!=10,11,0)</f>
        <v>#REF!</v>
      </c>
      <c r="FS10" s="26" t="e">
        <f>IF(#REF!=11,10,0)</f>
        <v>#REF!</v>
      </c>
      <c r="FT10" s="26" t="e">
        <f>IF(#REF!=12,9,0)</f>
        <v>#REF!</v>
      </c>
      <c r="FU10" s="26" t="e">
        <f>IF(#REF!=13,8,0)</f>
        <v>#REF!</v>
      </c>
      <c r="FV10" s="26" t="e">
        <f>IF(#REF!=14,7,0)</f>
        <v>#REF!</v>
      </c>
      <c r="FW10" s="26" t="e">
        <f>IF(#REF!=15,6,0)</f>
        <v>#REF!</v>
      </c>
      <c r="FX10" s="26" t="e">
        <f>IF(#REF!=16,5,0)</f>
        <v>#REF!</v>
      </c>
      <c r="FY10" s="26" t="e">
        <f>IF(#REF!=17,4,0)</f>
        <v>#REF!</v>
      </c>
      <c r="FZ10" s="26" t="e">
        <f>IF(#REF!=18,3,0)</f>
        <v>#REF!</v>
      </c>
      <c r="GA10" s="26" t="e">
        <f>IF(#REF!=19,2,0)</f>
        <v>#REF!</v>
      </c>
      <c r="GB10" s="26" t="e">
        <f>IF(#REF!=20,1,0)</f>
        <v>#REF!</v>
      </c>
      <c r="GC10" s="26" t="e">
        <f>IF(#REF!&gt;20,0,0)</f>
        <v>#REF!</v>
      </c>
      <c r="GD10" s="26" t="e">
        <f>IF(#REF!="сх",0,0)</f>
        <v>#REF!</v>
      </c>
      <c r="GE10" s="26" t="e">
        <f>SUM(FI10:GD10)</f>
        <v>#REF!</v>
      </c>
      <c r="GF10" s="26" t="e">
        <f>IF(#REF!=1,25,0)</f>
        <v>#REF!</v>
      </c>
      <c r="GG10" s="26" t="e">
        <f>IF(#REF!=2,22,0)</f>
        <v>#REF!</v>
      </c>
      <c r="GH10" s="26" t="e">
        <f>IF(#REF!=3,20,0)</f>
        <v>#REF!</v>
      </c>
      <c r="GI10" s="26" t="e">
        <f>IF(#REF!=4,18,0)</f>
        <v>#REF!</v>
      </c>
      <c r="GJ10" s="26" t="e">
        <f>IF(#REF!=5,16,0)</f>
        <v>#REF!</v>
      </c>
      <c r="GK10" s="26" t="e">
        <f>IF(#REF!=6,15,0)</f>
        <v>#REF!</v>
      </c>
      <c r="GL10" s="26" t="e">
        <f>IF(#REF!=7,14,0)</f>
        <v>#REF!</v>
      </c>
      <c r="GM10" s="26" t="e">
        <f>IF(#REF!=8,13,0)</f>
        <v>#REF!</v>
      </c>
      <c r="GN10" s="26" t="e">
        <f>IF(#REF!=9,12,0)</f>
        <v>#REF!</v>
      </c>
      <c r="GO10" s="26" t="e">
        <f>IF(#REF!=10,11,0)</f>
        <v>#REF!</v>
      </c>
      <c r="GP10" s="26" t="e">
        <f>IF(#REF!=11,10,0)</f>
        <v>#REF!</v>
      </c>
      <c r="GQ10" s="26" t="e">
        <f>IF(#REF!=12,9,0)</f>
        <v>#REF!</v>
      </c>
      <c r="GR10" s="26" t="e">
        <f>IF(#REF!=13,8,0)</f>
        <v>#REF!</v>
      </c>
      <c r="GS10" s="26" t="e">
        <f>IF(#REF!=14,7,0)</f>
        <v>#REF!</v>
      </c>
      <c r="GT10" s="26" t="e">
        <f>IF(#REF!=15,6,0)</f>
        <v>#REF!</v>
      </c>
      <c r="GU10" s="26" t="e">
        <f>IF(#REF!=16,5,0)</f>
        <v>#REF!</v>
      </c>
      <c r="GV10" s="26" t="e">
        <f>IF(#REF!=17,4,0)</f>
        <v>#REF!</v>
      </c>
      <c r="GW10" s="26" t="e">
        <f>IF(#REF!=18,3,0)</f>
        <v>#REF!</v>
      </c>
      <c r="GX10" s="26" t="e">
        <f>IF(#REF!=19,2,0)</f>
        <v>#REF!</v>
      </c>
      <c r="GY10" s="26" t="e">
        <f>IF(#REF!=20,1,0)</f>
        <v>#REF!</v>
      </c>
      <c r="GZ10" s="26" t="e">
        <f>IF(#REF!&gt;20,0,0)</f>
        <v>#REF!</v>
      </c>
      <c r="HA10" s="26" t="e">
        <f>IF(#REF!="сх",0,0)</f>
        <v>#REF!</v>
      </c>
      <c r="HB10" s="26" t="e">
        <f>SUM(GF10:HA10)</f>
        <v>#REF!</v>
      </c>
      <c r="HC10" s="26" t="e">
        <f>IF(#REF!=1,100,0)</f>
        <v>#REF!</v>
      </c>
      <c r="HD10" s="26" t="e">
        <f>IF(#REF!=2,98,0)</f>
        <v>#REF!</v>
      </c>
      <c r="HE10" s="26" t="e">
        <f>IF(#REF!=3,95,0)</f>
        <v>#REF!</v>
      </c>
      <c r="HF10" s="26" t="e">
        <f>IF(#REF!=4,93,0)</f>
        <v>#REF!</v>
      </c>
      <c r="HG10" s="26" t="e">
        <f>IF(#REF!=5,90,0)</f>
        <v>#REF!</v>
      </c>
      <c r="HH10" s="26" t="e">
        <f>IF(#REF!=6,88,0)</f>
        <v>#REF!</v>
      </c>
      <c r="HI10" s="26" t="e">
        <f>IF(#REF!=7,85,0)</f>
        <v>#REF!</v>
      </c>
      <c r="HJ10" s="26" t="e">
        <f>IF(#REF!=8,83,0)</f>
        <v>#REF!</v>
      </c>
      <c r="HK10" s="26" t="e">
        <f>IF(#REF!=9,80,0)</f>
        <v>#REF!</v>
      </c>
      <c r="HL10" s="26" t="e">
        <f>IF(#REF!=10,78,0)</f>
        <v>#REF!</v>
      </c>
      <c r="HM10" s="26" t="e">
        <f>IF(#REF!=11,75,0)</f>
        <v>#REF!</v>
      </c>
      <c r="HN10" s="26" t="e">
        <f>IF(#REF!=12,73,0)</f>
        <v>#REF!</v>
      </c>
      <c r="HO10" s="26" t="e">
        <f>IF(#REF!=13,70,0)</f>
        <v>#REF!</v>
      </c>
      <c r="HP10" s="26" t="e">
        <f>IF(#REF!=14,68,0)</f>
        <v>#REF!</v>
      </c>
      <c r="HQ10" s="26" t="e">
        <f>IF(#REF!=15,65,0)</f>
        <v>#REF!</v>
      </c>
      <c r="HR10" s="26" t="e">
        <f>IF(#REF!=16,63,0)</f>
        <v>#REF!</v>
      </c>
      <c r="HS10" s="26" t="e">
        <f>IF(#REF!=17,60,0)</f>
        <v>#REF!</v>
      </c>
      <c r="HT10" s="26" t="e">
        <f>IF(#REF!=18,58,0)</f>
        <v>#REF!</v>
      </c>
      <c r="HU10" s="26" t="e">
        <f>IF(#REF!=19,55,0)</f>
        <v>#REF!</v>
      </c>
      <c r="HV10" s="26" t="e">
        <f>IF(#REF!=20,53,0)</f>
        <v>#REF!</v>
      </c>
      <c r="HW10" s="26" t="e">
        <f>IF(#REF!&gt;20,0,0)</f>
        <v>#REF!</v>
      </c>
      <c r="HX10" s="26" t="e">
        <f>IF(#REF!="сх",0,0)</f>
        <v>#REF!</v>
      </c>
      <c r="HY10" s="26" t="e">
        <f>SUM(HC10:HX10)</f>
        <v>#REF!</v>
      </c>
      <c r="HZ10" s="26" t="e">
        <f>IF(#REF!=1,100,0)</f>
        <v>#REF!</v>
      </c>
      <c r="IA10" s="26" t="e">
        <f>IF(#REF!=2,98,0)</f>
        <v>#REF!</v>
      </c>
      <c r="IB10" s="26" t="e">
        <f>IF(#REF!=3,95,0)</f>
        <v>#REF!</v>
      </c>
      <c r="IC10" s="26" t="e">
        <f>IF(#REF!=4,93,0)</f>
        <v>#REF!</v>
      </c>
      <c r="ID10" s="26" t="e">
        <f>IF(#REF!=5,90,0)</f>
        <v>#REF!</v>
      </c>
      <c r="IE10" s="26" t="e">
        <f>IF(#REF!=6,88,0)</f>
        <v>#REF!</v>
      </c>
      <c r="IF10" s="26" t="e">
        <f>IF(#REF!=7,85,0)</f>
        <v>#REF!</v>
      </c>
      <c r="IG10" s="26" t="e">
        <f>IF(#REF!=8,83,0)</f>
        <v>#REF!</v>
      </c>
      <c r="IH10" s="26" t="e">
        <f>IF(#REF!=9,80,0)</f>
        <v>#REF!</v>
      </c>
      <c r="II10" s="26" t="e">
        <f>IF(#REF!=10,78,0)</f>
        <v>#REF!</v>
      </c>
      <c r="IJ10" s="26" t="e">
        <f>IF(#REF!=11,75,0)</f>
        <v>#REF!</v>
      </c>
      <c r="IK10" s="26" t="e">
        <f>IF(#REF!=12,73,0)</f>
        <v>#REF!</v>
      </c>
      <c r="IL10" s="26" t="e">
        <f>IF(#REF!=13,70,0)</f>
        <v>#REF!</v>
      </c>
      <c r="IM10" s="26" t="e">
        <f>IF(#REF!=14,68,0)</f>
        <v>#REF!</v>
      </c>
      <c r="IN10" s="26" t="e">
        <f>IF(#REF!=15,65,0)</f>
        <v>#REF!</v>
      </c>
      <c r="IO10" s="26" t="e">
        <f>IF(#REF!=16,63,0)</f>
        <v>#REF!</v>
      </c>
      <c r="IP10" s="26" t="e">
        <f>IF(#REF!=17,60,0)</f>
        <v>#REF!</v>
      </c>
      <c r="IQ10" s="26" t="e">
        <f>IF(#REF!=18,58,0)</f>
        <v>#REF!</v>
      </c>
      <c r="IR10" s="26" t="e">
        <f>IF(#REF!=19,55,0)</f>
        <v>#REF!</v>
      </c>
      <c r="IS10" s="26" t="e">
        <f>IF(#REF!=20,53,0)</f>
        <v>#REF!</v>
      </c>
      <c r="IT10" s="26" t="e">
        <f>IF(#REF!&gt;20,0,0)</f>
        <v>#REF!</v>
      </c>
      <c r="IU10" s="26" t="e">
        <f>IF(#REF!="сх",0,0)</f>
        <v>#REF!</v>
      </c>
      <c r="IV10" s="26" t="e">
        <f>SUM(HZ10:IU10)</f>
        <v>#REF!</v>
      </c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</row>
    <row r="11" spans="1:267" s="3" customFormat="1" ht="96" x14ac:dyDescent="0.2">
      <c r="A11" s="58">
        <v>3</v>
      </c>
      <c r="B11" s="45">
        <v>4.5999999999999996</v>
      </c>
      <c r="C11" s="108">
        <v>88</v>
      </c>
      <c r="D11" s="109" t="s">
        <v>122</v>
      </c>
      <c r="E11" s="113" t="s">
        <v>37</v>
      </c>
      <c r="F11" s="117" t="s">
        <v>31</v>
      </c>
      <c r="G11" s="118" t="s">
        <v>85</v>
      </c>
      <c r="H11" s="113" t="s">
        <v>30</v>
      </c>
      <c r="I11" s="45">
        <v>2</v>
      </c>
      <c r="J11" s="97">
        <v>22</v>
      </c>
      <c r="K11" s="45">
        <v>4</v>
      </c>
      <c r="L11" s="97">
        <v>18</v>
      </c>
      <c r="M11" s="23" t="e">
        <f>#REF!+#REF!</f>
        <v>#REF!</v>
      </c>
      <c r="N11" s="24"/>
      <c r="O11" s="25"/>
      <c r="P11" s="24" t="e">
        <f>IF(#REF!=1,25,0)</f>
        <v>#REF!</v>
      </c>
      <c r="Q11" s="88">
        <f t="shared" si="0"/>
        <v>40</v>
      </c>
      <c r="R11" s="23" t="e">
        <f>#REF!+#REF!</f>
        <v>#REF!</v>
      </c>
      <c r="S11" s="24"/>
      <c r="T11" s="25"/>
      <c r="U11" s="24" t="e">
        <f>IF(#REF!=1,25,0)</f>
        <v>#REF!</v>
      </c>
      <c r="V11" s="24" t="e">
        <f>IF(#REF!=2,22,0)</f>
        <v>#REF!</v>
      </c>
      <c r="W11" s="24" t="e">
        <f>IF(#REF!=3,20,0)</f>
        <v>#REF!</v>
      </c>
      <c r="X11" s="24" t="e">
        <f>IF(#REF!=4,18,0)</f>
        <v>#REF!</v>
      </c>
      <c r="Y11" s="24" t="e">
        <f>IF(#REF!=5,16,0)</f>
        <v>#REF!</v>
      </c>
      <c r="Z11" s="24" t="e">
        <f>IF(#REF!=6,15,0)</f>
        <v>#REF!</v>
      </c>
      <c r="AA11" s="24" t="e">
        <f>IF(#REF!=7,14,0)</f>
        <v>#REF!</v>
      </c>
      <c r="AB11" s="24" t="e">
        <f>IF(#REF!=8,13,0)</f>
        <v>#REF!</v>
      </c>
      <c r="AC11" s="24" t="e">
        <f>IF(#REF!=9,12,0)</f>
        <v>#REF!</v>
      </c>
      <c r="AD11" s="24" t="e">
        <f>IF(#REF!=10,11,0)</f>
        <v>#REF!</v>
      </c>
      <c r="AE11" s="24" t="e">
        <f>IF(#REF!=11,10,0)</f>
        <v>#REF!</v>
      </c>
      <c r="AF11" s="24" t="e">
        <f>IF(#REF!=12,9,0)</f>
        <v>#REF!</v>
      </c>
      <c r="AG11" s="24" t="e">
        <f>IF(#REF!=13,8,0)</f>
        <v>#REF!</v>
      </c>
      <c r="AH11" s="24" t="e">
        <f>IF(#REF!=14,7,0)</f>
        <v>#REF!</v>
      </c>
      <c r="AI11" s="24" t="e">
        <f>IF(#REF!=15,6,0)</f>
        <v>#REF!</v>
      </c>
      <c r="AJ11" s="24" t="e">
        <f>IF(#REF!=16,5,0)</f>
        <v>#REF!</v>
      </c>
      <c r="AK11" s="24" t="e">
        <f>IF(#REF!=17,4,0)</f>
        <v>#REF!</v>
      </c>
      <c r="AL11" s="24" t="e">
        <f>IF(#REF!=18,3,0)</f>
        <v>#REF!</v>
      </c>
      <c r="AM11" s="24" t="e">
        <f>IF(#REF!=19,2,0)</f>
        <v>#REF!</v>
      </c>
      <c r="AN11" s="24" t="e">
        <f>IF(#REF!=20,1,0)</f>
        <v>#REF!</v>
      </c>
      <c r="AO11" s="24" t="e">
        <f>IF(#REF!&gt;20,0,0)</f>
        <v>#REF!</v>
      </c>
      <c r="AP11" s="24" t="e">
        <f>IF(#REF!="сх",0,0)</f>
        <v>#REF!</v>
      </c>
      <c r="AQ11" s="24" t="e">
        <f>SUM(U11:AO11)</f>
        <v>#REF!</v>
      </c>
      <c r="AR11" s="24" t="e">
        <f>IF(#REF!=1,25,0)</f>
        <v>#REF!</v>
      </c>
      <c r="AS11" s="24" t="e">
        <f>IF(#REF!=2,22,0)</f>
        <v>#REF!</v>
      </c>
      <c r="AT11" s="24" t="e">
        <f>IF(#REF!=3,20,0)</f>
        <v>#REF!</v>
      </c>
      <c r="AU11" s="24" t="e">
        <f>IF(#REF!=4,18,0)</f>
        <v>#REF!</v>
      </c>
      <c r="AV11" s="24" t="e">
        <f>IF(#REF!=5,16,0)</f>
        <v>#REF!</v>
      </c>
      <c r="AW11" s="24" t="e">
        <f>IF(#REF!=6,15,0)</f>
        <v>#REF!</v>
      </c>
      <c r="AX11" s="24" t="e">
        <f>IF(#REF!=7,14,0)</f>
        <v>#REF!</v>
      </c>
      <c r="AY11" s="24" t="e">
        <f>IF(#REF!=8,13,0)</f>
        <v>#REF!</v>
      </c>
      <c r="AZ11" s="24" t="e">
        <f>IF(#REF!=9,12,0)</f>
        <v>#REF!</v>
      </c>
      <c r="BA11" s="24" t="e">
        <f>IF(#REF!=10,11,0)</f>
        <v>#REF!</v>
      </c>
      <c r="BB11" s="24" t="e">
        <f>IF(#REF!=11,10,0)</f>
        <v>#REF!</v>
      </c>
      <c r="BC11" s="24" t="e">
        <f>IF(#REF!=12,9,0)</f>
        <v>#REF!</v>
      </c>
      <c r="BD11" s="24" t="e">
        <f>IF(#REF!=13,8,0)</f>
        <v>#REF!</v>
      </c>
      <c r="BE11" s="24" t="e">
        <f>IF(#REF!=14,7,0)</f>
        <v>#REF!</v>
      </c>
      <c r="BF11" s="24" t="e">
        <f>IF(#REF!=15,6,0)</f>
        <v>#REF!</v>
      </c>
      <c r="BG11" s="24" t="e">
        <f>IF(#REF!=16,5,0)</f>
        <v>#REF!</v>
      </c>
      <c r="BH11" s="24" t="e">
        <f>IF(#REF!=17,4,0)</f>
        <v>#REF!</v>
      </c>
      <c r="BI11" s="24" t="e">
        <f>IF(#REF!=18,3,0)</f>
        <v>#REF!</v>
      </c>
      <c r="BJ11" s="24" t="e">
        <f>IF(#REF!=19,2,0)</f>
        <v>#REF!</v>
      </c>
      <c r="BK11" s="24" t="e">
        <f>IF(#REF!=20,1,0)</f>
        <v>#REF!</v>
      </c>
      <c r="BL11" s="24" t="e">
        <f>IF(#REF!&gt;20,0,0)</f>
        <v>#REF!</v>
      </c>
      <c r="BM11" s="24" t="e">
        <f>IF(#REF!="сх",0,0)</f>
        <v>#REF!</v>
      </c>
      <c r="BN11" s="24" t="e">
        <f>SUM(AR11:BL11)</f>
        <v>#REF!</v>
      </c>
      <c r="BO11" s="24" t="e">
        <f>IF(#REF!=1,45,0)</f>
        <v>#REF!</v>
      </c>
      <c r="BP11" s="24" t="e">
        <f>IF(#REF!=2,42,0)</f>
        <v>#REF!</v>
      </c>
      <c r="BQ11" s="24" t="e">
        <f>IF(#REF!=3,40,0)</f>
        <v>#REF!</v>
      </c>
      <c r="BR11" s="24" t="e">
        <f>IF(#REF!=4,38,0)</f>
        <v>#REF!</v>
      </c>
      <c r="BS11" s="24" t="e">
        <f>IF(#REF!=5,36,0)</f>
        <v>#REF!</v>
      </c>
      <c r="BT11" s="24" t="e">
        <f>IF(#REF!=6,35,0)</f>
        <v>#REF!</v>
      </c>
      <c r="BU11" s="24" t="e">
        <f>IF(#REF!=7,34,0)</f>
        <v>#REF!</v>
      </c>
      <c r="BV11" s="24" t="e">
        <f>IF(#REF!=8,33,0)</f>
        <v>#REF!</v>
      </c>
      <c r="BW11" s="24" t="e">
        <f>IF(#REF!=9,32,0)</f>
        <v>#REF!</v>
      </c>
      <c r="BX11" s="24" t="e">
        <f>IF(#REF!=10,31,0)</f>
        <v>#REF!</v>
      </c>
      <c r="BY11" s="24" t="e">
        <f>IF(#REF!=11,30,0)</f>
        <v>#REF!</v>
      </c>
      <c r="BZ11" s="24" t="e">
        <f>IF(#REF!=12,29,0)</f>
        <v>#REF!</v>
      </c>
      <c r="CA11" s="24" t="e">
        <f>IF(#REF!=13,28,0)</f>
        <v>#REF!</v>
      </c>
      <c r="CB11" s="24" t="e">
        <f>IF(#REF!=14,27,0)</f>
        <v>#REF!</v>
      </c>
      <c r="CC11" s="24" t="e">
        <f>IF(#REF!=15,26,0)</f>
        <v>#REF!</v>
      </c>
      <c r="CD11" s="24" t="e">
        <f>IF(#REF!=16,25,0)</f>
        <v>#REF!</v>
      </c>
      <c r="CE11" s="24" t="e">
        <f>IF(#REF!=17,24,0)</f>
        <v>#REF!</v>
      </c>
      <c r="CF11" s="24" t="e">
        <f>IF(#REF!=18,23,0)</f>
        <v>#REF!</v>
      </c>
      <c r="CG11" s="24" t="e">
        <f>IF(#REF!=19,22,0)</f>
        <v>#REF!</v>
      </c>
      <c r="CH11" s="24" t="e">
        <f>IF(#REF!=20,21,0)</f>
        <v>#REF!</v>
      </c>
      <c r="CI11" s="24" t="e">
        <f>IF(#REF!=21,20,0)</f>
        <v>#REF!</v>
      </c>
      <c r="CJ11" s="24" t="e">
        <f>IF(#REF!=22,19,0)</f>
        <v>#REF!</v>
      </c>
      <c r="CK11" s="24" t="e">
        <f>IF(#REF!=23,18,0)</f>
        <v>#REF!</v>
      </c>
      <c r="CL11" s="24" t="e">
        <f>IF(#REF!=24,17,0)</f>
        <v>#REF!</v>
      </c>
      <c r="CM11" s="24" t="e">
        <f>IF(#REF!=25,16,0)</f>
        <v>#REF!</v>
      </c>
      <c r="CN11" s="24" t="e">
        <f>IF(#REF!=26,15,0)</f>
        <v>#REF!</v>
      </c>
      <c r="CO11" s="24" t="e">
        <f>IF(#REF!=27,14,0)</f>
        <v>#REF!</v>
      </c>
      <c r="CP11" s="24" t="e">
        <f>IF(#REF!=28,13,0)</f>
        <v>#REF!</v>
      </c>
      <c r="CQ11" s="24" t="e">
        <f>IF(#REF!=29,12,0)</f>
        <v>#REF!</v>
      </c>
      <c r="CR11" s="24" t="e">
        <f>IF(#REF!=30,11,0)</f>
        <v>#REF!</v>
      </c>
      <c r="CS11" s="24" t="e">
        <f>IF(#REF!=31,10,0)</f>
        <v>#REF!</v>
      </c>
      <c r="CT11" s="24" t="e">
        <f>IF(#REF!=32,9,0)</f>
        <v>#REF!</v>
      </c>
      <c r="CU11" s="24" t="e">
        <f>IF(#REF!=33,8,0)</f>
        <v>#REF!</v>
      </c>
      <c r="CV11" s="24" t="e">
        <f>IF(#REF!=34,7,0)</f>
        <v>#REF!</v>
      </c>
      <c r="CW11" s="24" t="e">
        <f>IF(#REF!=35,6,0)</f>
        <v>#REF!</v>
      </c>
      <c r="CX11" s="24" t="e">
        <f>IF(#REF!=36,5,0)</f>
        <v>#REF!</v>
      </c>
      <c r="CY11" s="24" t="e">
        <f>IF(#REF!=37,4,0)</f>
        <v>#REF!</v>
      </c>
      <c r="CZ11" s="24" t="e">
        <f>IF(#REF!=38,3,0)</f>
        <v>#REF!</v>
      </c>
      <c r="DA11" s="24" t="e">
        <f>IF(#REF!=39,2,0)</f>
        <v>#REF!</v>
      </c>
      <c r="DB11" s="24" t="e">
        <f>IF(#REF!=40,1,0)</f>
        <v>#REF!</v>
      </c>
      <c r="DC11" s="24" t="e">
        <f>IF(#REF!&gt;20,0,0)</f>
        <v>#REF!</v>
      </c>
      <c r="DD11" s="24" t="e">
        <f>IF(#REF!="сх",0,0)</f>
        <v>#REF!</v>
      </c>
      <c r="DE11" s="24" t="e">
        <f>SUM(BO11:DD11)</f>
        <v>#REF!</v>
      </c>
      <c r="DF11" s="24" t="e">
        <f>IF(#REF!=1,45,0)</f>
        <v>#REF!</v>
      </c>
      <c r="DG11" s="24" t="e">
        <f>IF(#REF!=2,42,0)</f>
        <v>#REF!</v>
      </c>
      <c r="DH11" s="24" t="e">
        <f>IF(#REF!=3,40,0)</f>
        <v>#REF!</v>
      </c>
      <c r="DI11" s="24" t="e">
        <f>IF(#REF!=4,38,0)</f>
        <v>#REF!</v>
      </c>
      <c r="DJ11" s="24" t="e">
        <f>IF(#REF!=5,36,0)</f>
        <v>#REF!</v>
      </c>
      <c r="DK11" s="24" t="e">
        <f>IF(#REF!=6,35,0)</f>
        <v>#REF!</v>
      </c>
      <c r="DL11" s="24" t="e">
        <f>IF(#REF!=7,34,0)</f>
        <v>#REF!</v>
      </c>
      <c r="DM11" s="24" t="e">
        <f>IF(#REF!=8,33,0)</f>
        <v>#REF!</v>
      </c>
      <c r="DN11" s="24" t="e">
        <f>IF(#REF!=9,32,0)</f>
        <v>#REF!</v>
      </c>
      <c r="DO11" s="24" t="e">
        <f>IF(#REF!=10,31,0)</f>
        <v>#REF!</v>
      </c>
      <c r="DP11" s="24" t="e">
        <f>IF(#REF!=11,30,0)</f>
        <v>#REF!</v>
      </c>
      <c r="DQ11" s="24" t="e">
        <f>IF(#REF!=12,29,0)</f>
        <v>#REF!</v>
      </c>
      <c r="DR11" s="24" t="e">
        <f>IF(#REF!=13,28,0)</f>
        <v>#REF!</v>
      </c>
      <c r="DS11" s="24" t="e">
        <f>IF(#REF!=14,27,0)</f>
        <v>#REF!</v>
      </c>
      <c r="DT11" s="24" t="e">
        <f>IF(#REF!=15,26,0)</f>
        <v>#REF!</v>
      </c>
      <c r="DU11" s="24" t="e">
        <f>IF(#REF!=16,25,0)</f>
        <v>#REF!</v>
      </c>
      <c r="DV11" s="24" t="e">
        <f>IF(#REF!=17,24,0)</f>
        <v>#REF!</v>
      </c>
      <c r="DW11" s="24" t="e">
        <f>IF(#REF!=18,23,0)</f>
        <v>#REF!</v>
      </c>
      <c r="DX11" s="24" t="e">
        <f>IF(#REF!=19,22,0)</f>
        <v>#REF!</v>
      </c>
      <c r="DY11" s="24" t="e">
        <f>IF(#REF!=20,21,0)</f>
        <v>#REF!</v>
      </c>
      <c r="DZ11" s="24" t="e">
        <f>IF(#REF!=21,20,0)</f>
        <v>#REF!</v>
      </c>
      <c r="EA11" s="24" t="e">
        <f>IF(#REF!=22,19,0)</f>
        <v>#REF!</v>
      </c>
      <c r="EB11" s="24" t="e">
        <f>IF(#REF!=23,18,0)</f>
        <v>#REF!</v>
      </c>
      <c r="EC11" s="24" t="e">
        <f>IF(#REF!=24,17,0)</f>
        <v>#REF!</v>
      </c>
      <c r="ED11" s="24" t="e">
        <f>IF(#REF!=25,16,0)</f>
        <v>#REF!</v>
      </c>
      <c r="EE11" s="24" t="e">
        <f>IF(#REF!=26,15,0)</f>
        <v>#REF!</v>
      </c>
      <c r="EF11" s="24" t="e">
        <f>IF(#REF!=27,14,0)</f>
        <v>#REF!</v>
      </c>
      <c r="EG11" s="24" t="e">
        <f>IF(#REF!=28,13,0)</f>
        <v>#REF!</v>
      </c>
      <c r="EH11" s="24" t="e">
        <f>IF(#REF!=29,12,0)</f>
        <v>#REF!</v>
      </c>
      <c r="EI11" s="24" t="e">
        <f>IF(#REF!=30,11,0)</f>
        <v>#REF!</v>
      </c>
      <c r="EJ11" s="24" t="e">
        <f>IF(#REF!=31,10,0)</f>
        <v>#REF!</v>
      </c>
      <c r="EK11" s="24" t="e">
        <f>IF(#REF!=32,9,0)</f>
        <v>#REF!</v>
      </c>
      <c r="EL11" s="24" t="e">
        <f>IF(#REF!=33,8,0)</f>
        <v>#REF!</v>
      </c>
      <c r="EM11" s="24" t="e">
        <f>IF(#REF!=34,7,0)</f>
        <v>#REF!</v>
      </c>
      <c r="EN11" s="24" t="e">
        <f>IF(#REF!=35,6,0)</f>
        <v>#REF!</v>
      </c>
      <c r="EO11" s="24" t="e">
        <f>IF(#REF!=36,5,0)</f>
        <v>#REF!</v>
      </c>
      <c r="EP11" s="24" t="e">
        <f>IF(#REF!=37,4,0)</f>
        <v>#REF!</v>
      </c>
      <c r="EQ11" s="24" t="e">
        <f>IF(#REF!=38,3,0)</f>
        <v>#REF!</v>
      </c>
      <c r="ER11" s="24" t="e">
        <f>IF(#REF!=39,2,0)</f>
        <v>#REF!</v>
      </c>
      <c r="ES11" s="24" t="e">
        <f>IF(#REF!=40,1,0)</f>
        <v>#REF!</v>
      </c>
      <c r="ET11" s="24" t="e">
        <f>IF(#REF!&gt;20,0,0)</f>
        <v>#REF!</v>
      </c>
      <c r="EU11" s="24" t="e">
        <f>IF(#REF!="сх",0,0)</f>
        <v>#REF!</v>
      </c>
      <c r="EV11" s="24" t="e">
        <f>SUM(DF11:EU11)</f>
        <v>#REF!</v>
      </c>
      <c r="EW11" s="24"/>
      <c r="EX11" s="24" t="e">
        <f>IF(#REF!="сх","ноль",IF(#REF!&gt;0,#REF!,"Ноль"))</f>
        <v>#REF!</v>
      </c>
      <c r="EY11" s="24" t="e">
        <f>IF(#REF!="сх","ноль",IF(#REF!&gt;0,#REF!,"Ноль"))</f>
        <v>#REF!</v>
      </c>
      <c r="EZ11" s="24"/>
      <c r="FA11" s="24" t="e">
        <f>MIN(EX11,EY11)</f>
        <v>#REF!</v>
      </c>
      <c r="FB11" s="24" t="e">
        <f>IF(Q11=#REF!,IF(#REF!&lt;#REF!,#REF!,FF11),#REF!)</f>
        <v>#REF!</v>
      </c>
      <c r="FC11" s="24" t="e">
        <f>IF(Q11=#REF!,IF(#REF!&lt;#REF!,0,1))</f>
        <v>#REF!</v>
      </c>
      <c r="FD11" s="24" t="e">
        <f>IF(AND(FA11&gt;=21,FA11&lt;&gt;0),FA11,IF(Q11&lt;#REF!,"СТОП",FB11+FC11))</f>
        <v>#REF!</v>
      </c>
      <c r="FE11" s="24"/>
      <c r="FF11" s="24">
        <v>15</v>
      </c>
      <c r="FG11" s="24">
        <v>16</v>
      </c>
      <c r="FH11" s="24"/>
      <c r="FI11" s="26" t="e">
        <f>IF(#REF!=1,25,0)</f>
        <v>#REF!</v>
      </c>
      <c r="FJ11" s="26" t="e">
        <f>IF(#REF!=2,22,0)</f>
        <v>#REF!</v>
      </c>
      <c r="FK11" s="26" t="e">
        <f>IF(#REF!=3,20,0)</f>
        <v>#REF!</v>
      </c>
      <c r="FL11" s="26" t="e">
        <f>IF(#REF!=4,18,0)</f>
        <v>#REF!</v>
      </c>
      <c r="FM11" s="26" t="e">
        <f>IF(#REF!=5,16,0)</f>
        <v>#REF!</v>
      </c>
      <c r="FN11" s="26" t="e">
        <f>IF(#REF!=6,15,0)</f>
        <v>#REF!</v>
      </c>
      <c r="FO11" s="26" t="e">
        <f>IF(#REF!=7,14,0)</f>
        <v>#REF!</v>
      </c>
      <c r="FP11" s="26" t="e">
        <f>IF(#REF!=8,13,0)</f>
        <v>#REF!</v>
      </c>
      <c r="FQ11" s="26" t="e">
        <f>IF(#REF!=9,12,0)</f>
        <v>#REF!</v>
      </c>
      <c r="FR11" s="26" t="e">
        <f>IF(#REF!=10,11,0)</f>
        <v>#REF!</v>
      </c>
      <c r="FS11" s="26" t="e">
        <f>IF(#REF!=11,10,0)</f>
        <v>#REF!</v>
      </c>
      <c r="FT11" s="26" t="e">
        <f>IF(#REF!=12,9,0)</f>
        <v>#REF!</v>
      </c>
      <c r="FU11" s="26" t="e">
        <f>IF(#REF!=13,8,0)</f>
        <v>#REF!</v>
      </c>
      <c r="FV11" s="26" t="e">
        <f>IF(#REF!=14,7,0)</f>
        <v>#REF!</v>
      </c>
      <c r="FW11" s="26" t="e">
        <f>IF(#REF!=15,6,0)</f>
        <v>#REF!</v>
      </c>
      <c r="FX11" s="26" t="e">
        <f>IF(#REF!=16,5,0)</f>
        <v>#REF!</v>
      </c>
      <c r="FY11" s="26" t="e">
        <f>IF(#REF!=17,4,0)</f>
        <v>#REF!</v>
      </c>
      <c r="FZ11" s="26" t="e">
        <f>IF(#REF!=18,3,0)</f>
        <v>#REF!</v>
      </c>
      <c r="GA11" s="26" t="e">
        <f>IF(#REF!=19,2,0)</f>
        <v>#REF!</v>
      </c>
      <c r="GB11" s="26" t="e">
        <f>IF(#REF!=20,1,0)</f>
        <v>#REF!</v>
      </c>
      <c r="GC11" s="26" t="e">
        <f>IF(#REF!&gt;20,0,0)</f>
        <v>#REF!</v>
      </c>
      <c r="GD11" s="26" t="e">
        <f>IF(#REF!="сх",0,0)</f>
        <v>#REF!</v>
      </c>
      <c r="GE11" s="26" t="e">
        <f>SUM(FI11:GD11)</f>
        <v>#REF!</v>
      </c>
      <c r="GF11" s="26" t="e">
        <f>IF(#REF!=1,25,0)</f>
        <v>#REF!</v>
      </c>
      <c r="GG11" s="26" t="e">
        <f>IF(#REF!=2,22,0)</f>
        <v>#REF!</v>
      </c>
      <c r="GH11" s="26" t="e">
        <f>IF(#REF!=3,20,0)</f>
        <v>#REF!</v>
      </c>
      <c r="GI11" s="26" t="e">
        <f>IF(#REF!=4,18,0)</f>
        <v>#REF!</v>
      </c>
      <c r="GJ11" s="26" t="e">
        <f>IF(#REF!=5,16,0)</f>
        <v>#REF!</v>
      </c>
      <c r="GK11" s="26" t="e">
        <f>IF(#REF!=6,15,0)</f>
        <v>#REF!</v>
      </c>
      <c r="GL11" s="26" t="e">
        <f>IF(#REF!=7,14,0)</f>
        <v>#REF!</v>
      </c>
      <c r="GM11" s="26" t="e">
        <f>IF(#REF!=8,13,0)</f>
        <v>#REF!</v>
      </c>
      <c r="GN11" s="26" t="e">
        <f>IF(#REF!=9,12,0)</f>
        <v>#REF!</v>
      </c>
      <c r="GO11" s="26" t="e">
        <f>IF(#REF!=10,11,0)</f>
        <v>#REF!</v>
      </c>
      <c r="GP11" s="26" t="e">
        <f>IF(#REF!=11,10,0)</f>
        <v>#REF!</v>
      </c>
      <c r="GQ11" s="26" t="e">
        <f>IF(#REF!=12,9,0)</f>
        <v>#REF!</v>
      </c>
      <c r="GR11" s="26" t="e">
        <f>IF(#REF!=13,8,0)</f>
        <v>#REF!</v>
      </c>
      <c r="GS11" s="26" t="e">
        <f>IF(#REF!=14,7,0)</f>
        <v>#REF!</v>
      </c>
      <c r="GT11" s="26" t="e">
        <f>IF(#REF!=15,6,0)</f>
        <v>#REF!</v>
      </c>
      <c r="GU11" s="26" t="e">
        <f>IF(#REF!=16,5,0)</f>
        <v>#REF!</v>
      </c>
      <c r="GV11" s="26" t="e">
        <f>IF(#REF!=17,4,0)</f>
        <v>#REF!</v>
      </c>
      <c r="GW11" s="26" t="e">
        <f>IF(#REF!=18,3,0)</f>
        <v>#REF!</v>
      </c>
      <c r="GX11" s="26" t="e">
        <f>IF(#REF!=19,2,0)</f>
        <v>#REF!</v>
      </c>
      <c r="GY11" s="26" t="e">
        <f>IF(#REF!=20,1,0)</f>
        <v>#REF!</v>
      </c>
      <c r="GZ11" s="26" t="e">
        <f>IF(#REF!&gt;20,0,0)</f>
        <v>#REF!</v>
      </c>
      <c r="HA11" s="26" t="e">
        <f>IF(#REF!="сх",0,0)</f>
        <v>#REF!</v>
      </c>
      <c r="HB11" s="26" t="e">
        <f>SUM(GF11:HA11)</f>
        <v>#REF!</v>
      </c>
      <c r="HC11" s="26" t="e">
        <f>IF(#REF!=1,100,0)</f>
        <v>#REF!</v>
      </c>
      <c r="HD11" s="26" t="e">
        <f>IF(#REF!=2,98,0)</f>
        <v>#REF!</v>
      </c>
      <c r="HE11" s="26" t="e">
        <f>IF(#REF!=3,95,0)</f>
        <v>#REF!</v>
      </c>
      <c r="HF11" s="26" t="e">
        <f>IF(#REF!=4,93,0)</f>
        <v>#REF!</v>
      </c>
      <c r="HG11" s="26" t="e">
        <f>IF(#REF!=5,90,0)</f>
        <v>#REF!</v>
      </c>
      <c r="HH11" s="26" t="e">
        <f>IF(#REF!=6,88,0)</f>
        <v>#REF!</v>
      </c>
      <c r="HI11" s="26" t="e">
        <f>IF(#REF!=7,85,0)</f>
        <v>#REF!</v>
      </c>
      <c r="HJ11" s="26" t="e">
        <f>IF(#REF!=8,83,0)</f>
        <v>#REF!</v>
      </c>
      <c r="HK11" s="26" t="e">
        <f>IF(#REF!=9,80,0)</f>
        <v>#REF!</v>
      </c>
      <c r="HL11" s="26" t="e">
        <f>IF(#REF!=10,78,0)</f>
        <v>#REF!</v>
      </c>
      <c r="HM11" s="26" t="e">
        <f>IF(#REF!=11,75,0)</f>
        <v>#REF!</v>
      </c>
      <c r="HN11" s="26" t="e">
        <f>IF(#REF!=12,73,0)</f>
        <v>#REF!</v>
      </c>
      <c r="HO11" s="26" t="e">
        <f>IF(#REF!=13,70,0)</f>
        <v>#REF!</v>
      </c>
      <c r="HP11" s="26" t="e">
        <f>IF(#REF!=14,68,0)</f>
        <v>#REF!</v>
      </c>
      <c r="HQ11" s="26" t="e">
        <f>IF(#REF!=15,65,0)</f>
        <v>#REF!</v>
      </c>
      <c r="HR11" s="26" t="e">
        <f>IF(#REF!=16,63,0)</f>
        <v>#REF!</v>
      </c>
      <c r="HS11" s="26" t="e">
        <f>IF(#REF!=17,60,0)</f>
        <v>#REF!</v>
      </c>
      <c r="HT11" s="26" t="e">
        <f>IF(#REF!=18,58,0)</f>
        <v>#REF!</v>
      </c>
      <c r="HU11" s="26" t="e">
        <f>IF(#REF!=19,55,0)</f>
        <v>#REF!</v>
      </c>
      <c r="HV11" s="26" t="e">
        <f>IF(#REF!=20,53,0)</f>
        <v>#REF!</v>
      </c>
      <c r="HW11" s="26" t="e">
        <f>IF(#REF!&gt;20,0,0)</f>
        <v>#REF!</v>
      </c>
      <c r="HX11" s="26" t="e">
        <f>IF(#REF!="сх",0,0)</f>
        <v>#REF!</v>
      </c>
      <c r="HY11" s="26" t="e">
        <f>SUM(HC11:HX11)</f>
        <v>#REF!</v>
      </c>
      <c r="HZ11" s="26" t="e">
        <f>IF(#REF!=1,100,0)</f>
        <v>#REF!</v>
      </c>
      <c r="IA11" s="26" t="e">
        <f>IF(#REF!=2,98,0)</f>
        <v>#REF!</v>
      </c>
      <c r="IB11" s="26" t="e">
        <f>IF(#REF!=3,95,0)</f>
        <v>#REF!</v>
      </c>
      <c r="IC11" s="26" t="e">
        <f>IF(#REF!=4,93,0)</f>
        <v>#REF!</v>
      </c>
      <c r="ID11" s="26" t="e">
        <f>IF(#REF!=5,90,0)</f>
        <v>#REF!</v>
      </c>
      <c r="IE11" s="26" t="e">
        <f>IF(#REF!=6,88,0)</f>
        <v>#REF!</v>
      </c>
      <c r="IF11" s="26" t="e">
        <f>IF(#REF!=7,85,0)</f>
        <v>#REF!</v>
      </c>
      <c r="IG11" s="26" t="e">
        <f>IF(#REF!=8,83,0)</f>
        <v>#REF!</v>
      </c>
      <c r="IH11" s="26" t="e">
        <f>IF(#REF!=9,80,0)</f>
        <v>#REF!</v>
      </c>
      <c r="II11" s="26" t="e">
        <f>IF(#REF!=10,78,0)</f>
        <v>#REF!</v>
      </c>
      <c r="IJ11" s="26" t="e">
        <f>IF(#REF!=11,75,0)</f>
        <v>#REF!</v>
      </c>
      <c r="IK11" s="26" t="e">
        <f>IF(#REF!=12,73,0)</f>
        <v>#REF!</v>
      </c>
      <c r="IL11" s="26" t="e">
        <f>IF(#REF!=13,70,0)</f>
        <v>#REF!</v>
      </c>
      <c r="IM11" s="26" t="e">
        <f>IF(#REF!=14,68,0)</f>
        <v>#REF!</v>
      </c>
      <c r="IN11" s="26" t="e">
        <f>IF(#REF!=15,65,0)</f>
        <v>#REF!</v>
      </c>
      <c r="IO11" s="26" t="e">
        <f>IF(#REF!=16,63,0)</f>
        <v>#REF!</v>
      </c>
      <c r="IP11" s="26" t="e">
        <f>IF(#REF!=17,60,0)</f>
        <v>#REF!</v>
      </c>
      <c r="IQ11" s="26" t="e">
        <f>IF(#REF!=18,58,0)</f>
        <v>#REF!</v>
      </c>
      <c r="IR11" s="26" t="e">
        <f>IF(#REF!=19,55,0)</f>
        <v>#REF!</v>
      </c>
      <c r="IS11" s="26" t="e">
        <f>IF(#REF!=20,53,0)</f>
        <v>#REF!</v>
      </c>
      <c r="IT11" s="26" t="e">
        <f>IF(#REF!&gt;20,0,0)</f>
        <v>#REF!</v>
      </c>
      <c r="IU11" s="26" t="e">
        <f>IF(#REF!="сх",0,0)</f>
        <v>#REF!</v>
      </c>
      <c r="IV11" s="26" t="e">
        <f>SUM(HZ11:IU11)</f>
        <v>#REF!</v>
      </c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</row>
    <row r="12" spans="1:267" s="3" customFormat="1" ht="96" x14ac:dyDescent="0.2">
      <c r="A12" s="58">
        <v>4</v>
      </c>
      <c r="B12" s="45">
        <v>4.5</v>
      </c>
      <c r="C12" s="108">
        <v>77</v>
      </c>
      <c r="D12" s="109" t="s">
        <v>121</v>
      </c>
      <c r="E12" s="113" t="s">
        <v>37</v>
      </c>
      <c r="F12" s="117" t="s">
        <v>31</v>
      </c>
      <c r="G12" s="118" t="s">
        <v>32</v>
      </c>
      <c r="H12" s="113" t="s">
        <v>30</v>
      </c>
      <c r="I12" s="45">
        <v>4</v>
      </c>
      <c r="J12" s="97">
        <v>18</v>
      </c>
      <c r="K12" s="45">
        <v>3</v>
      </c>
      <c r="L12" s="97">
        <v>20</v>
      </c>
      <c r="M12" s="23" t="e">
        <f>#REF!+#REF!</f>
        <v>#REF!</v>
      </c>
      <c r="N12" s="24"/>
      <c r="O12" s="25"/>
      <c r="P12" s="24" t="e">
        <f>IF(#REF!=1,25,0)</f>
        <v>#REF!</v>
      </c>
      <c r="Q12" s="88">
        <f t="shared" si="0"/>
        <v>38</v>
      </c>
      <c r="R12" s="23" t="e">
        <f>#REF!+#REF!</f>
        <v>#REF!</v>
      </c>
      <c r="S12" s="24"/>
      <c r="T12" s="25"/>
      <c r="U12" s="24" t="e">
        <f>IF(#REF!=1,25,0)</f>
        <v>#REF!</v>
      </c>
      <c r="V12" s="24" t="e">
        <f>IF(#REF!=2,22,0)</f>
        <v>#REF!</v>
      </c>
      <c r="W12" s="24" t="e">
        <f>IF(#REF!=3,20,0)</f>
        <v>#REF!</v>
      </c>
      <c r="X12" s="24" t="e">
        <f>IF(#REF!=4,18,0)</f>
        <v>#REF!</v>
      </c>
      <c r="Y12" s="24" t="e">
        <f>IF(#REF!=5,16,0)</f>
        <v>#REF!</v>
      </c>
      <c r="Z12" s="24" t="e">
        <f>IF(#REF!=6,15,0)</f>
        <v>#REF!</v>
      </c>
      <c r="AA12" s="24" t="e">
        <f>IF(#REF!=7,14,0)</f>
        <v>#REF!</v>
      </c>
      <c r="AB12" s="24" t="e">
        <f>IF(#REF!=8,13,0)</f>
        <v>#REF!</v>
      </c>
      <c r="AC12" s="24" t="e">
        <f>IF(#REF!=9,12,0)</f>
        <v>#REF!</v>
      </c>
      <c r="AD12" s="24" t="e">
        <f>IF(#REF!=10,11,0)</f>
        <v>#REF!</v>
      </c>
      <c r="AE12" s="24" t="e">
        <f>IF(#REF!=11,10,0)</f>
        <v>#REF!</v>
      </c>
      <c r="AF12" s="24" t="e">
        <f>IF(#REF!=12,9,0)</f>
        <v>#REF!</v>
      </c>
      <c r="AG12" s="24" t="e">
        <f>IF(#REF!=13,8,0)</f>
        <v>#REF!</v>
      </c>
      <c r="AH12" s="24" t="e">
        <f>IF(#REF!=14,7,0)</f>
        <v>#REF!</v>
      </c>
      <c r="AI12" s="24" t="e">
        <f>IF(#REF!=15,6,0)</f>
        <v>#REF!</v>
      </c>
      <c r="AJ12" s="24" t="e">
        <f>IF(#REF!=16,5,0)</f>
        <v>#REF!</v>
      </c>
      <c r="AK12" s="24" t="e">
        <f>IF(#REF!=17,4,0)</f>
        <v>#REF!</v>
      </c>
      <c r="AL12" s="24" t="e">
        <f>IF(#REF!=18,3,0)</f>
        <v>#REF!</v>
      </c>
      <c r="AM12" s="24" t="e">
        <f>IF(#REF!=19,2,0)</f>
        <v>#REF!</v>
      </c>
      <c r="AN12" s="24" t="e">
        <f>IF(#REF!=20,1,0)</f>
        <v>#REF!</v>
      </c>
      <c r="AO12" s="24" t="e">
        <f>IF(#REF!&gt;20,0,0)</f>
        <v>#REF!</v>
      </c>
      <c r="AP12" s="24" t="e">
        <f>IF(#REF!="сх",0,0)</f>
        <v>#REF!</v>
      </c>
      <c r="AQ12" s="24" t="e">
        <f>SUM(U12:AO12)</f>
        <v>#REF!</v>
      </c>
      <c r="AR12" s="24" t="e">
        <f>IF(#REF!=1,25,0)</f>
        <v>#REF!</v>
      </c>
      <c r="AS12" s="24" t="e">
        <f>IF(#REF!=2,22,0)</f>
        <v>#REF!</v>
      </c>
      <c r="AT12" s="24" t="e">
        <f>IF(#REF!=3,20,0)</f>
        <v>#REF!</v>
      </c>
      <c r="AU12" s="24" t="e">
        <f>IF(#REF!=4,18,0)</f>
        <v>#REF!</v>
      </c>
      <c r="AV12" s="24" t="e">
        <f>IF(#REF!=5,16,0)</f>
        <v>#REF!</v>
      </c>
      <c r="AW12" s="24" t="e">
        <f>IF(#REF!=6,15,0)</f>
        <v>#REF!</v>
      </c>
      <c r="AX12" s="24" t="e">
        <f>IF(#REF!=7,14,0)</f>
        <v>#REF!</v>
      </c>
      <c r="AY12" s="24" t="e">
        <f>IF(#REF!=8,13,0)</f>
        <v>#REF!</v>
      </c>
      <c r="AZ12" s="24" t="e">
        <f>IF(#REF!=9,12,0)</f>
        <v>#REF!</v>
      </c>
      <c r="BA12" s="24" t="e">
        <f>IF(#REF!=10,11,0)</f>
        <v>#REF!</v>
      </c>
      <c r="BB12" s="24" t="e">
        <f>IF(#REF!=11,10,0)</f>
        <v>#REF!</v>
      </c>
      <c r="BC12" s="24" t="e">
        <f>IF(#REF!=12,9,0)</f>
        <v>#REF!</v>
      </c>
      <c r="BD12" s="24" t="e">
        <f>IF(#REF!=13,8,0)</f>
        <v>#REF!</v>
      </c>
      <c r="BE12" s="24" t="e">
        <f>IF(#REF!=14,7,0)</f>
        <v>#REF!</v>
      </c>
      <c r="BF12" s="24" t="e">
        <f>IF(#REF!=15,6,0)</f>
        <v>#REF!</v>
      </c>
      <c r="BG12" s="24" t="e">
        <f>IF(#REF!=16,5,0)</f>
        <v>#REF!</v>
      </c>
      <c r="BH12" s="24" t="e">
        <f>IF(#REF!=17,4,0)</f>
        <v>#REF!</v>
      </c>
      <c r="BI12" s="24" t="e">
        <f>IF(#REF!=18,3,0)</f>
        <v>#REF!</v>
      </c>
      <c r="BJ12" s="24" t="e">
        <f>IF(#REF!=19,2,0)</f>
        <v>#REF!</v>
      </c>
      <c r="BK12" s="24" t="e">
        <f>IF(#REF!=20,1,0)</f>
        <v>#REF!</v>
      </c>
      <c r="BL12" s="24" t="e">
        <f>IF(#REF!&gt;20,0,0)</f>
        <v>#REF!</v>
      </c>
      <c r="BM12" s="24" t="e">
        <f>IF(#REF!="сх",0,0)</f>
        <v>#REF!</v>
      </c>
      <c r="BN12" s="24" t="e">
        <f>SUM(AR12:BL12)</f>
        <v>#REF!</v>
      </c>
      <c r="BO12" s="24" t="e">
        <f>IF(#REF!=1,45,0)</f>
        <v>#REF!</v>
      </c>
      <c r="BP12" s="24" t="e">
        <f>IF(#REF!=2,42,0)</f>
        <v>#REF!</v>
      </c>
      <c r="BQ12" s="24" t="e">
        <f>IF(#REF!=3,40,0)</f>
        <v>#REF!</v>
      </c>
      <c r="BR12" s="24" t="e">
        <f>IF(#REF!=4,38,0)</f>
        <v>#REF!</v>
      </c>
      <c r="BS12" s="24" t="e">
        <f>IF(#REF!=5,36,0)</f>
        <v>#REF!</v>
      </c>
      <c r="BT12" s="24" t="e">
        <f>IF(#REF!=6,35,0)</f>
        <v>#REF!</v>
      </c>
      <c r="BU12" s="24" t="e">
        <f>IF(#REF!=7,34,0)</f>
        <v>#REF!</v>
      </c>
      <c r="BV12" s="24" t="e">
        <f>IF(#REF!=8,33,0)</f>
        <v>#REF!</v>
      </c>
      <c r="BW12" s="24" t="e">
        <f>IF(#REF!=9,32,0)</f>
        <v>#REF!</v>
      </c>
      <c r="BX12" s="24" t="e">
        <f>IF(#REF!=10,31,0)</f>
        <v>#REF!</v>
      </c>
      <c r="BY12" s="24" t="e">
        <f>IF(#REF!=11,30,0)</f>
        <v>#REF!</v>
      </c>
      <c r="BZ12" s="24" t="e">
        <f>IF(#REF!=12,29,0)</f>
        <v>#REF!</v>
      </c>
      <c r="CA12" s="24" t="e">
        <f>IF(#REF!=13,28,0)</f>
        <v>#REF!</v>
      </c>
      <c r="CB12" s="24" t="e">
        <f>IF(#REF!=14,27,0)</f>
        <v>#REF!</v>
      </c>
      <c r="CC12" s="24" t="e">
        <f>IF(#REF!=15,26,0)</f>
        <v>#REF!</v>
      </c>
      <c r="CD12" s="24" t="e">
        <f>IF(#REF!=16,25,0)</f>
        <v>#REF!</v>
      </c>
      <c r="CE12" s="24" t="e">
        <f>IF(#REF!=17,24,0)</f>
        <v>#REF!</v>
      </c>
      <c r="CF12" s="24" t="e">
        <f>IF(#REF!=18,23,0)</f>
        <v>#REF!</v>
      </c>
      <c r="CG12" s="24" t="e">
        <f>IF(#REF!=19,22,0)</f>
        <v>#REF!</v>
      </c>
      <c r="CH12" s="24" t="e">
        <f>IF(#REF!=20,21,0)</f>
        <v>#REF!</v>
      </c>
      <c r="CI12" s="24" t="e">
        <f>IF(#REF!=21,20,0)</f>
        <v>#REF!</v>
      </c>
      <c r="CJ12" s="24" t="e">
        <f>IF(#REF!=22,19,0)</f>
        <v>#REF!</v>
      </c>
      <c r="CK12" s="24" t="e">
        <f>IF(#REF!=23,18,0)</f>
        <v>#REF!</v>
      </c>
      <c r="CL12" s="24" t="e">
        <f>IF(#REF!=24,17,0)</f>
        <v>#REF!</v>
      </c>
      <c r="CM12" s="24" t="e">
        <f>IF(#REF!=25,16,0)</f>
        <v>#REF!</v>
      </c>
      <c r="CN12" s="24" t="e">
        <f>IF(#REF!=26,15,0)</f>
        <v>#REF!</v>
      </c>
      <c r="CO12" s="24" t="e">
        <f>IF(#REF!=27,14,0)</f>
        <v>#REF!</v>
      </c>
      <c r="CP12" s="24" t="e">
        <f>IF(#REF!=28,13,0)</f>
        <v>#REF!</v>
      </c>
      <c r="CQ12" s="24" t="e">
        <f>IF(#REF!=29,12,0)</f>
        <v>#REF!</v>
      </c>
      <c r="CR12" s="24" t="e">
        <f>IF(#REF!=30,11,0)</f>
        <v>#REF!</v>
      </c>
      <c r="CS12" s="24" t="e">
        <f>IF(#REF!=31,10,0)</f>
        <v>#REF!</v>
      </c>
      <c r="CT12" s="24" t="e">
        <f>IF(#REF!=32,9,0)</f>
        <v>#REF!</v>
      </c>
      <c r="CU12" s="24" t="e">
        <f>IF(#REF!=33,8,0)</f>
        <v>#REF!</v>
      </c>
      <c r="CV12" s="24" t="e">
        <f>IF(#REF!=34,7,0)</f>
        <v>#REF!</v>
      </c>
      <c r="CW12" s="24" t="e">
        <f>IF(#REF!=35,6,0)</f>
        <v>#REF!</v>
      </c>
      <c r="CX12" s="24" t="e">
        <f>IF(#REF!=36,5,0)</f>
        <v>#REF!</v>
      </c>
      <c r="CY12" s="24" t="e">
        <f>IF(#REF!=37,4,0)</f>
        <v>#REF!</v>
      </c>
      <c r="CZ12" s="24" t="e">
        <f>IF(#REF!=38,3,0)</f>
        <v>#REF!</v>
      </c>
      <c r="DA12" s="24" t="e">
        <f>IF(#REF!=39,2,0)</f>
        <v>#REF!</v>
      </c>
      <c r="DB12" s="24" t="e">
        <f>IF(#REF!=40,1,0)</f>
        <v>#REF!</v>
      </c>
      <c r="DC12" s="24" t="e">
        <f>IF(#REF!&gt;20,0,0)</f>
        <v>#REF!</v>
      </c>
      <c r="DD12" s="24" t="e">
        <f>IF(#REF!="сх",0,0)</f>
        <v>#REF!</v>
      </c>
      <c r="DE12" s="24" t="e">
        <f>SUM(BO12:DD12)</f>
        <v>#REF!</v>
      </c>
      <c r="DF12" s="24" t="e">
        <f>IF(#REF!=1,45,0)</f>
        <v>#REF!</v>
      </c>
      <c r="DG12" s="24" t="e">
        <f>IF(#REF!=2,42,0)</f>
        <v>#REF!</v>
      </c>
      <c r="DH12" s="24" t="e">
        <f>IF(#REF!=3,40,0)</f>
        <v>#REF!</v>
      </c>
      <c r="DI12" s="24" t="e">
        <f>IF(#REF!=4,38,0)</f>
        <v>#REF!</v>
      </c>
      <c r="DJ12" s="24" t="e">
        <f>IF(#REF!=5,36,0)</f>
        <v>#REF!</v>
      </c>
      <c r="DK12" s="24" t="e">
        <f>IF(#REF!=6,35,0)</f>
        <v>#REF!</v>
      </c>
      <c r="DL12" s="24" t="e">
        <f>IF(#REF!=7,34,0)</f>
        <v>#REF!</v>
      </c>
      <c r="DM12" s="24" t="e">
        <f>IF(#REF!=8,33,0)</f>
        <v>#REF!</v>
      </c>
      <c r="DN12" s="24" t="e">
        <f>IF(#REF!=9,32,0)</f>
        <v>#REF!</v>
      </c>
      <c r="DO12" s="24" t="e">
        <f>IF(#REF!=10,31,0)</f>
        <v>#REF!</v>
      </c>
      <c r="DP12" s="24" t="e">
        <f>IF(#REF!=11,30,0)</f>
        <v>#REF!</v>
      </c>
      <c r="DQ12" s="24" t="e">
        <f>IF(#REF!=12,29,0)</f>
        <v>#REF!</v>
      </c>
      <c r="DR12" s="24" t="e">
        <f>IF(#REF!=13,28,0)</f>
        <v>#REF!</v>
      </c>
      <c r="DS12" s="24" t="e">
        <f>IF(#REF!=14,27,0)</f>
        <v>#REF!</v>
      </c>
      <c r="DT12" s="24" t="e">
        <f>IF(#REF!=15,26,0)</f>
        <v>#REF!</v>
      </c>
      <c r="DU12" s="24" t="e">
        <f>IF(#REF!=16,25,0)</f>
        <v>#REF!</v>
      </c>
      <c r="DV12" s="24" t="e">
        <f>IF(#REF!=17,24,0)</f>
        <v>#REF!</v>
      </c>
      <c r="DW12" s="24" t="e">
        <f>IF(#REF!=18,23,0)</f>
        <v>#REF!</v>
      </c>
      <c r="DX12" s="24" t="e">
        <f>IF(#REF!=19,22,0)</f>
        <v>#REF!</v>
      </c>
      <c r="DY12" s="24" t="e">
        <f>IF(#REF!=20,21,0)</f>
        <v>#REF!</v>
      </c>
      <c r="DZ12" s="24" t="e">
        <f>IF(#REF!=21,20,0)</f>
        <v>#REF!</v>
      </c>
      <c r="EA12" s="24" t="e">
        <f>IF(#REF!=22,19,0)</f>
        <v>#REF!</v>
      </c>
      <c r="EB12" s="24" t="e">
        <f>IF(#REF!=23,18,0)</f>
        <v>#REF!</v>
      </c>
      <c r="EC12" s="24" t="e">
        <f>IF(#REF!=24,17,0)</f>
        <v>#REF!</v>
      </c>
      <c r="ED12" s="24" t="e">
        <f>IF(#REF!=25,16,0)</f>
        <v>#REF!</v>
      </c>
      <c r="EE12" s="24" t="e">
        <f>IF(#REF!=26,15,0)</f>
        <v>#REF!</v>
      </c>
      <c r="EF12" s="24" t="e">
        <f>IF(#REF!=27,14,0)</f>
        <v>#REF!</v>
      </c>
      <c r="EG12" s="24" t="e">
        <f>IF(#REF!=28,13,0)</f>
        <v>#REF!</v>
      </c>
      <c r="EH12" s="24" t="e">
        <f>IF(#REF!=29,12,0)</f>
        <v>#REF!</v>
      </c>
      <c r="EI12" s="24" t="e">
        <f>IF(#REF!=30,11,0)</f>
        <v>#REF!</v>
      </c>
      <c r="EJ12" s="24" t="e">
        <f>IF(#REF!=31,10,0)</f>
        <v>#REF!</v>
      </c>
      <c r="EK12" s="24" t="e">
        <f>IF(#REF!=32,9,0)</f>
        <v>#REF!</v>
      </c>
      <c r="EL12" s="24" t="e">
        <f>IF(#REF!=33,8,0)</f>
        <v>#REF!</v>
      </c>
      <c r="EM12" s="24" t="e">
        <f>IF(#REF!=34,7,0)</f>
        <v>#REF!</v>
      </c>
      <c r="EN12" s="24" t="e">
        <f>IF(#REF!=35,6,0)</f>
        <v>#REF!</v>
      </c>
      <c r="EO12" s="24" t="e">
        <f>IF(#REF!=36,5,0)</f>
        <v>#REF!</v>
      </c>
      <c r="EP12" s="24" t="e">
        <f>IF(#REF!=37,4,0)</f>
        <v>#REF!</v>
      </c>
      <c r="EQ12" s="24" t="e">
        <f>IF(#REF!=38,3,0)</f>
        <v>#REF!</v>
      </c>
      <c r="ER12" s="24" t="e">
        <f>IF(#REF!=39,2,0)</f>
        <v>#REF!</v>
      </c>
      <c r="ES12" s="24" t="e">
        <f>IF(#REF!=40,1,0)</f>
        <v>#REF!</v>
      </c>
      <c r="ET12" s="24" t="e">
        <f>IF(#REF!&gt;20,0,0)</f>
        <v>#REF!</v>
      </c>
      <c r="EU12" s="24" t="e">
        <f>IF(#REF!="сх",0,0)</f>
        <v>#REF!</v>
      </c>
      <c r="EV12" s="24" t="e">
        <f>SUM(DF12:EU12)</f>
        <v>#REF!</v>
      </c>
      <c r="EW12" s="24"/>
      <c r="EX12" s="24" t="e">
        <f>IF(#REF!="сх","ноль",IF(#REF!&gt;0,#REF!,"Ноль"))</f>
        <v>#REF!</v>
      </c>
      <c r="EY12" s="24" t="e">
        <f>IF(#REF!="сх","ноль",IF(#REF!&gt;0,#REF!,"Ноль"))</f>
        <v>#REF!</v>
      </c>
      <c r="EZ12" s="24"/>
      <c r="FA12" s="24" t="e">
        <f>MIN(EX12,EY12)</f>
        <v>#REF!</v>
      </c>
      <c r="FB12" s="24" t="e">
        <f>IF(Q12=#REF!,IF(#REF!&lt;#REF!,#REF!,FF12),#REF!)</f>
        <v>#REF!</v>
      </c>
      <c r="FC12" s="24" t="e">
        <f>IF(Q12=#REF!,IF(#REF!&lt;#REF!,0,1))</f>
        <v>#REF!</v>
      </c>
      <c r="FD12" s="24" t="e">
        <f>IF(AND(FA12&gt;=21,FA12&lt;&gt;0),FA12,IF(Q12&lt;#REF!,"СТОП",FB12+FC12))</f>
        <v>#REF!</v>
      </c>
      <c r="FE12" s="24"/>
      <c r="FF12" s="24">
        <v>15</v>
      </c>
      <c r="FG12" s="24">
        <v>16</v>
      </c>
      <c r="FH12" s="24"/>
      <c r="FI12" s="26" t="e">
        <f>IF(#REF!=1,25,0)</f>
        <v>#REF!</v>
      </c>
      <c r="FJ12" s="26" t="e">
        <f>IF(#REF!=2,22,0)</f>
        <v>#REF!</v>
      </c>
      <c r="FK12" s="26" t="e">
        <f>IF(#REF!=3,20,0)</f>
        <v>#REF!</v>
      </c>
      <c r="FL12" s="26" t="e">
        <f>IF(#REF!=4,18,0)</f>
        <v>#REF!</v>
      </c>
      <c r="FM12" s="26" t="e">
        <f>IF(#REF!=5,16,0)</f>
        <v>#REF!</v>
      </c>
      <c r="FN12" s="26" t="e">
        <f>IF(#REF!=6,15,0)</f>
        <v>#REF!</v>
      </c>
      <c r="FO12" s="26" t="e">
        <f>IF(#REF!=7,14,0)</f>
        <v>#REF!</v>
      </c>
      <c r="FP12" s="26" t="e">
        <f>IF(#REF!=8,13,0)</f>
        <v>#REF!</v>
      </c>
      <c r="FQ12" s="26" t="e">
        <f>IF(#REF!=9,12,0)</f>
        <v>#REF!</v>
      </c>
      <c r="FR12" s="26" t="e">
        <f>IF(#REF!=10,11,0)</f>
        <v>#REF!</v>
      </c>
      <c r="FS12" s="26" t="e">
        <f>IF(#REF!=11,10,0)</f>
        <v>#REF!</v>
      </c>
      <c r="FT12" s="26" t="e">
        <f>IF(#REF!=12,9,0)</f>
        <v>#REF!</v>
      </c>
      <c r="FU12" s="26" t="e">
        <f>IF(#REF!=13,8,0)</f>
        <v>#REF!</v>
      </c>
      <c r="FV12" s="26" t="e">
        <f>IF(#REF!=14,7,0)</f>
        <v>#REF!</v>
      </c>
      <c r="FW12" s="26" t="e">
        <f>IF(#REF!=15,6,0)</f>
        <v>#REF!</v>
      </c>
      <c r="FX12" s="26" t="e">
        <f>IF(#REF!=16,5,0)</f>
        <v>#REF!</v>
      </c>
      <c r="FY12" s="26" t="e">
        <f>IF(#REF!=17,4,0)</f>
        <v>#REF!</v>
      </c>
      <c r="FZ12" s="26" t="e">
        <f>IF(#REF!=18,3,0)</f>
        <v>#REF!</v>
      </c>
      <c r="GA12" s="26" t="e">
        <f>IF(#REF!=19,2,0)</f>
        <v>#REF!</v>
      </c>
      <c r="GB12" s="26" t="e">
        <f>IF(#REF!=20,1,0)</f>
        <v>#REF!</v>
      </c>
      <c r="GC12" s="26" t="e">
        <f>IF(#REF!&gt;20,0,0)</f>
        <v>#REF!</v>
      </c>
      <c r="GD12" s="26" t="e">
        <f>IF(#REF!="сх",0,0)</f>
        <v>#REF!</v>
      </c>
      <c r="GE12" s="26" t="e">
        <f>SUM(FI12:GD12)</f>
        <v>#REF!</v>
      </c>
      <c r="GF12" s="26" t="e">
        <f>IF(#REF!=1,25,0)</f>
        <v>#REF!</v>
      </c>
      <c r="GG12" s="26" t="e">
        <f>IF(#REF!=2,22,0)</f>
        <v>#REF!</v>
      </c>
      <c r="GH12" s="26" t="e">
        <f>IF(#REF!=3,20,0)</f>
        <v>#REF!</v>
      </c>
      <c r="GI12" s="26" t="e">
        <f>IF(#REF!=4,18,0)</f>
        <v>#REF!</v>
      </c>
      <c r="GJ12" s="26" t="e">
        <f>IF(#REF!=5,16,0)</f>
        <v>#REF!</v>
      </c>
      <c r="GK12" s="26" t="e">
        <f>IF(#REF!=6,15,0)</f>
        <v>#REF!</v>
      </c>
      <c r="GL12" s="26" t="e">
        <f>IF(#REF!=7,14,0)</f>
        <v>#REF!</v>
      </c>
      <c r="GM12" s="26" t="e">
        <f>IF(#REF!=8,13,0)</f>
        <v>#REF!</v>
      </c>
      <c r="GN12" s="26" t="e">
        <f>IF(#REF!=9,12,0)</f>
        <v>#REF!</v>
      </c>
      <c r="GO12" s="26" t="e">
        <f>IF(#REF!=10,11,0)</f>
        <v>#REF!</v>
      </c>
      <c r="GP12" s="26" t="e">
        <f>IF(#REF!=11,10,0)</f>
        <v>#REF!</v>
      </c>
      <c r="GQ12" s="26" t="e">
        <f>IF(#REF!=12,9,0)</f>
        <v>#REF!</v>
      </c>
      <c r="GR12" s="26" t="e">
        <f>IF(#REF!=13,8,0)</f>
        <v>#REF!</v>
      </c>
      <c r="GS12" s="26" t="e">
        <f>IF(#REF!=14,7,0)</f>
        <v>#REF!</v>
      </c>
      <c r="GT12" s="26" t="e">
        <f>IF(#REF!=15,6,0)</f>
        <v>#REF!</v>
      </c>
      <c r="GU12" s="26" t="e">
        <f>IF(#REF!=16,5,0)</f>
        <v>#REF!</v>
      </c>
      <c r="GV12" s="26" t="e">
        <f>IF(#REF!=17,4,0)</f>
        <v>#REF!</v>
      </c>
      <c r="GW12" s="26" t="e">
        <f>IF(#REF!=18,3,0)</f>
        <v>#REF!</v>
      </c>
      <c r="GX12" s="26" t="e">
        <f>IF(#REF!=19,2,0)</f>
        <v>#REF!</v>
      </c>
      <c r="GY12" s="26" t="e">
        <f>IF(#REF!=20,1,0)</f>
        <v>#REF!</v>
      </c>
      <c r="GZ12" s="26" t="e">
        <f>IF(#REF!&gt;20,0,0)</f>
        <v>#REF!</v>
      </c>
      <c r="HA12" s="26" t="e">
        <f>IF(#REF!="сх",0,0)</f>
        <v>#REF!</v>
      </c>
      <c r="HB12" s="26" t="e">
        <f>SUM(GF12:HA12)</f>
        <v>#REF!</v>
      </c>
      <c r="HC12" s="26" t="e">
        <f>IF(#REF!=1,100,0)</f>
        <v>#REF!</v>
      </c>
      <c r="HD12" s="26" t="e">
        <f>IF(#REF!=2,98,0)</f>
        <v>#REF!</v>
      </c>
      <c r="HE12" s="26" t="e">
        <f>IF(#REF!=3,95,0)</f>
        <v>#REF!</v>
      </c>
      <c r="HF12" s="26" t="e">
        <f>IF(#REF!=4,93,0)</f>
        <v>#REF!</v>
      </c>
      <c r="HG12" s="26" t="e">
        <f>IF(#REF!=5,90,0)</f>
        <v>#REF!</v>
      </c>
      <c r="HH12" s="26" t="e">
        <f>IF(#REF!=6,88,0)</f>
        <v>#REF!</v>
      </c>
      <c r="HI12" s="26" t="e">
        <f>IF(#REF!=7,85,0)</f>
        <v>#REF!</v>
      </c>
      <c r="HJ12" s="26" t="e">
        <f>IF(#REF!=8,83,0)</f>
        <v>#REF!</v>
      </c>
      <c r="HK12" s="26" t="e">
        <f>IF(#REF!=9,80,0)</f>
        <v>#REF!</v>
      </c>
      <c r="HL12" s="26" t="e">
        <f>IF(#REF!=10,78,0)</f>
        <v>#REF!</v>
      </c>
      <c r="HM12" s="26" t="e">
        <f>IF(#REF!=11,75,0)</f>
        <v>#REF!</v>
      </c>
      <c r="HN12" s="26" t="e">
        <f>IF(#REF!=12,73,0)</f>
        <v>#REF!</v>
      </c>
      <c r="HO12" s="26" t="e">
        <f>IF(#REF!=13,70,0)</f>
        <v>#REF!</v>
      </c>
      <c r="HP12" s="26" t="e">
        <f>IF(#REF!=14,68,0)</f>
        <v>#REF!</v>
      </c>
      <c r="HQ12" s="26" t="e">
        <f>IF(#REF!=15,65,0)</f>
        <v>#REF!</v>
      </c>
      <c r="HR12" s="26" t="e">
        <f>IF(#REF!=16,63,0)</f>
        <v>#REF!</v>
      </c>
      <c r="HS12" s="26" t="e">
        <f>IF(#REF!=17,60,0)</f>
        <v>#REF!</v>
      </c>
      <c r="HT12" s="26" t="e">
        <f>IF(#REF!=18,58,0)</f>
        <v>#REF!</v>
      </c>
      <c r="HU12" s="26" t="e">
        <f>IF(#REF!=19,55,0)</f>
        <v>#REF!</v>
      </c>
      <c r="HV12" s="26" t="e">
        <f>IF(#REF!=20,53,0)</f>
        <v>#REF!</v>
      </c>
      <c r="HW12" s="26" t="e">
        <f>IF(#REF!&gt;20,0,0)</f>
        <v>#REF!</v>
      </c>
      <c r="HX12" s="26" t="e">
        <f>IF(#REF!="сх",0,0)</f>
        <v>#REF!</v>
      </c>
      <c r="HY12" s="26" t="e">
        <f>SUM(HC12:HX12)</f>
        <v>#REF!</v>
      </c>
      <c r="HZ12" s="26" t="e">
        <f>IF(#REF!=1,100,0)</f>
        <v>#REF!</v>
      </c>
      <c r="IA12" s="26" t="e">
        <f>IF(#REF!=2,98,0)</f>
        <v>#REF!</v>
      </c>
      <c r="IB12" s="26" t="e">
        <f>IF(#REF!=3,95,0)</f>
        <v>#REF!</v>
      </c>
      <c r="IC12" s="26" t="e">
        <f>IF(#REF!=4,93,0)</f>
        <v>#REF!</v>
      </c>
      <c r="ID12" s="26" t="e">
        <f>IF(#REF!=5,90,0)</f>
        <v>#REF!</v>
      </c>
      <c r="IE12" s="26" t="e">
        <f>IF(#REF!=6,88,0)</f>
        <v>#REF!</v>
      </c>
      <c r="IF12" s="26" t="e">
        <f>IF(#REF!=7,85,0)</f>
        <v>#REF!</v>
      </c>
      <c r="IG12" s="26" t="e">
        <f>IF(#REF!=8,83,0)</f>
        <v>#REF!</v>
      </c>
      <c r="IH12" s="26" t="e">
        <f>IF(#REF!=9,80,0)</f>
        <v>#REF!</v>
      </c>
      <c r="II12" s="26" t="e">
        <f>IF(#REF!=10,78,0)</f>
        <v>#REF!</v>
      </c>
      <c r="IJ12" s="26" t="e">
        <f>IF(#REF!=11,75,0)</f>
        <v>#REF!</v>
      </c>
      <c r="IK12" s="26" t="e">
        <f>IF(#REF!=12,73,0)</f>
        <v>#REF!</v>
      </c>
      <c r="IL12" s="26" t="e">
        <f>IF(#REF!=13,70,0)</f>
        <v>#REF!</v>
      </c>
      <c r="IM12" s="26" t="e">
        <f>IF(#REF!=14,68,0)</f>
        <v>#REF!</v>
      </c>
      <c r="IN12" s="26" t="e">
        <f>IF(#REF!=15,65,0)</f>
        <v>#REF!</v>
      </c>
      <c r="IO12" s="26" t="e">
        <f>IF(#REF!=16,63,0)</f>
        <v>#REF!</v>
      </c>
      <c r="IP12" s="26" t="e">
        <f>IF(#REF!=17,60,0)</f>
        <v>#REF!</v>
      </c>
      <c r="IQ12" s="26" t="e">
        <f>IF(#REF!=18,58,0)</f>
        <v>#REF!</v>
      </c>
      <c r="IR12" s="26" t="e">
        <f>IF(#REF!=19,55,0)</f>
        <v>#REF!</v>
      </c>
      <c r="IS12" s="26" t="e">
        <f>IF(#REF!=20,53,0)</f>
        <v>#REF!</v>
      </c>
      <c r="IT12" s="26" t="e">
        <f>IF(#REF!&gt;20,0,0)</f>
        <v>#REF!</v>
      </c>
      <c r="IU12" s="26" t="e">
        <f>IF(#REF!="сх",0,0)</f>
        <v>#REF!</v>
      </c>
      <c r="IV12" s="26" t="e">
        <f>SUM(HZ12:IU12)</f>
        <v>#REF!</v>
      </c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</row>
    <row r="13" spans="1:267" s="3" customFormat="1" ht="96" x14ac:dyDescent="0.2">
      <c r="A13" s="58">
        <v>6</v>
      </c>
      <c r="B13" s="45">
        <v>4.4000000000000004</v>
      </c>
      <c r="C13" s="108">
        <v>55</v>
      </c>
      <c r="D13" s="109" t="s">
        <v>119</v>
      </c>
      <c r="E13" s="113" t="s">
        <v>37</v>
      </c>
      <c r="F13" s="117" t="s">
        <v>31</v>
      </c>
      <c r="G13" s="118" t="s">
        <v>32</v>
      </c>
      <c r="H13" s="113" t="s">
        <v>30</v>
      </c>
      <c r="I13" s="45">
        <v>5</v>
      </c>
      <c r="J13" s="97">
        <v>16</v>
      </c>
      <c r="K13" s="45">
        <v>6</v>
      </c>
      <c r="L13" s="97">
        <v>15</v>
      </c>
      <c r="M13" s="23" t="e">
        <f>#REF!+#REF!</f>
        <v>#REF!</v>
      </c>
      <c r="N13" s="24"/>
      <c r="O13" s="25"/>
      <c r="P13" s="24" t="e">
        <f>IF(#REF!=1,25,0)</f>
        <v>#REF!</v>
      </c>
      <c r="Q13" s="88">
        <f t="shared" si="0"/>
        <v>31</v>
      </c>
      <c r="R13" s="23" t="e">
        <f>#REF!+#REF!</f>
        <v>#REF!</v>
      </c>
      <c r="S13" s="24"/>
      <c r="T13" s="25"/>
      <c r="U13" s="24" t="e">
        <f>IF(#REF!=1,25,0)</f>
        <v>#REF!</v>
      </c>
      <c r="V13" s="24" t="e">
        <f>IF(#REF!=2,22,0)</f>
        <v>#REF!</v>
      </c>
      <c r="W13" s="24" t="e">
        <f>IF(#REF!=3,20,0)</f>
        <v>#REF!</v>
      </c>
      <c r="X13" s="24" t="e">
        <f>IF(#REF!=4,18,0)</f>
        <v>#REF!</v>
      </c>
      <c r="Y13" s="24" t="e">
        <f>IF(#REF!=5,16,0)</f>
        <v>#REF!</v>
      </c>
      <c r="Z13" s="24" t="e">
        <f>IF(#REF!=6,15,0)</f>
        <v>#REF!</v>
      </c>
      <c r="AA13" s="24" t="e">
        <f>IF(#REF!=7,14,0)</f>
        <v>#REF!</v>
      </c>
      <c r="AB13" s="24" t="e">
        <f>IF(#REF!=8,13,0)</f>
        <v>#REF!</v>
      </c>
      <c r="AC13" s="24" t="e">
        <f>IF(#REF!=9,12,0)</f>
        <v>#REF!</v>
      </c>
      <c r="AD13" s="24" t="e">
        <f>IF(#REF!=10,11,0)</f>
        <v>#REF!</v>
      </c>
      <c r="AE13" s="24" t="e">
        <f>IF(#REF!=11,10,0)</f>
        <v>#REF!</v>
      </c>
      <c r="AF13" s="24" t="e">
        <f>IF(#REF!=12,9,0)</f>
        <v>#REF!</v>
      </c>
      <c r="AG13" s="24" t="e">
        <f>IF(#REF!=13,8,0)</f>
        <v>#REF!</v>
      </c>
      <c r="AH13" s="24" t="e">
        <f>IF(#REF!=14,7,0)</f>
        <v>#REF!</v>
      </c>
      <c r="AI13" s="24" t="e">
        <f>IF(#REF!=15,6,0)</f>
        <v>#REF!</v>
      </c>
      <c r="AJ13" s="24" t="e">
        <f>IF(#REF!=16,5,0)</f>
        <v>#REF!</v>
      </c>
      <c r="AK13" s="24" t="e">
        <f>IF(#REF!=17,4,0)</f>
        <v>#REF!</v>
      </c>
      <c r="AL13" s="24" t="e">
        <f>IF(#REF!=18,3,0)</f>
        <v>#REF!</v>
      </c>
      <c r="AM13" s="24" t="e">
        <f>IF(#REF!=19,2,0)</f>
        <v>#REF!</v>
      </c>
      <c r="AN13" s="24" t="e">
        <f>IF(#REF!=20,1,0)</f>
        <v>#REF!</v>
      </c>
      <c r="AO13" s="24" t="e">
        <f>IF(#REF!&gt;20,0,0)</f>
        <v>#REF!</v>
      </c>
      <c r="AP13" s="24" t="e">
        <f>IF(#REF!="сх",0,0)</f>
        <v>#REF!</v>
      </c>
      <c r="AQ13" s="24" t="e">
        <f>SUM(U13:AO13)</f>
        <v>#REF!</v>
      </c>
      <c r="AR13" s="24" t="e">
        <f>IF(#REF!=1,25,0)</f>
        <v>#REF!</v>
      </c>
      <c r="AS13" s="24" t="e">
        <f>IF(#REF!=2,22,0)</f>
        <v>#REF!</v>
      </c>
      <c r="AT13" s="24" t="e">
        <f>IF(#REF!=3,20,0)</f>
        <v>#REF!</v>
      </c>
      <c r="AU13" s="24" t="e">
        <f>IF(#REF!=4,18,0)</f>
        <v>#REF!</v>
      </c>
      <c r="AV13" s="24" t="e">
        <f>IF(#REF!=5,16,0)</f>
        <v>#REF!</v>
      </c>
      <c r="AW13" s="24" t="e">
        <f>IF(#REF!=6,15,0)</f>
        <v>#REF!</v>
      </c>
      <c r="AX13" s="24" t="e">
        <f>IF(#REF!=7,14,0)</f>
        <v>#REF!</v>
      </c>
      <c r="AY13" s="24" t="e">
        <f>IF(#REF!=8,13,0)</f>
        <v>#REF!</v>
      </c>
      <c r="AZ13" s="24" t="e">
        <f>IF(#REF!=9,12,0)</f>
        <v>#REF!</v>
      </c>
      <c r="BA13" s="24" t="e">
        <f>IF(#REF!=10,11,0)</f>
        <v>#REF!</v>
      </c>
      <c r="BB13" s="24" t="e">
        <f>IF(#REF!=11,10,0)</f>
        <v>#REF!</v>
      </c>
      <c r="BC13" s="24" t="e">
        <f>IF(#REF!=12,9,0)</f>
        <v>#REF!</v>
      </c>
      <c r="BD13" s="24" t="e">
        <f>IF(#REF!=13,8,0)</f>
        <v>#REF!</v>
      </c>
      <c r="BE13" s="24" t="e">
        <f>IF(#REF!=14,7,0)</f>
        <v>#REF!</v>
      </c>
      <c r="BF13" s="24" t="e">
        <f>IF(#REF!=15,6,0)</f>
        <v>#REF!</v>
      </c>
      <c r="BG13" s="24" t="e">
        <f>IF(#REF!=16,5,0)</f>
        <v>#REF!</v>
      </c>
      <c r="BH13" s="24" t="e">
        <f>IF(#REF!=17,4,0)</f>
        <v>#REF!</v>
      </c>
      <c r="BI13" s="24" t="e">
        <f>IF(#REF!=18,3,0)</f>
        <v>#REF!</v>
      </c>
      <c r="BJ13" s="24" t="e">
        <f>IF(#REF!=19,2,0)</f>
        <v>#REF!</v>
      </c>
      <c r="BK13" s="24" t="e">
        <f>IF(#REF!=20,1,0)</f>
        <v>#REF!</v>
      </c>
      <c r="BL13" s="24" t="e">
        <f>IF(#REF!&gt;20,0,0)</f>
        <v>#REF!</v>
      </c>
      <c r="BM13" s="24" t="e">
        <f>IF(#REF!="сх",0,0)</f>
        <v>#REF!</v>
      </c>
      <c r="BN13" s="24" t="e">
        <f>SUM(AR13:BL13)</f>
        <v>#REF!</v>
      </c>
      <c r="BO13" s="24" t="e">
        <f>IF(#REF!=1,45,0)</f>
        <v>#REF!</v>
      </c>
      <c r="BP13" s="24" t="e">
        <f>IF(#REF!=2,42,0)</f>
        <v>#REF!</v>
      </c>
      <c r="BQ13" s="24" t="e">
        <f>IF(#REF!=3,40,0)</f>
        <v>#REF!</v>
      </c>
      <c r="BR13" s="24" t="e">
        <f>IF(#REF!=4,38,0)</f>
        <v>#REF!</v>
      </c>
      <c r="BS13" s="24" t="e">
        <f>IF(#REF!=5,36,0)</f>
        <v>#REF!</v>
      </c>
      <c r="BT13" s="24" t="e">
        <f>IF(#REF!=6,35,0)</f>
        <v>#REF!</v>
      </c>
      <c r="BU13" s="24" t="e">
        <f>IF(#REF!=7,34,0)</f>
        <v>#REF!</v>
      </c>
      <c r="BV13" s="24" t="e">
        <f>IF(#REF!=8,33,0)</f>
        <v>#REF!</v>
      </c>
      <c r="BW13" s="24" t="e">
        <f>IF(#REF!=9,32,0)</f>
        <v>#REF!</v>
      </c>
      <c r="BX13" s="24" t="e">
        <f>IF(#REF!=10,31,0)</f>
        <v>#REF!</v>
      </c>
      <c r="BY13" s="24" t="e">
        <f>IF(#REF!=11,30,0)</f>
        <v>#REF!</v>
      </c>
      <c r="BZ13" s="24" t="e">
        <f>IF(#REF!=12,29,0)</f>
        <v>#REF!</v>
      </c>
      <c r="CA13" s="24" t="e">
        <f>IF(#REF!=13,28,0)</f>
        <v>#REF!</v>
      </c>
      <c r="CB13" s="24" t="e">
        <f>IF(#REF!=14,27,0)</f>
        <v>#REF!</v>
      </c>
      <c r="CC13" s="24" t="e">
        <f>IF(#REF!=15,26,0)</f>
        <v>#REF!</v>
      </c>
      <c r="CD13" s="24" t="e">
        <f>IF(#REF!=16,25,0)</f>
        <v>#REF!</v>
      </c>
      <c r="CE13" s="24" t="e">
        <f>IF(#REF!=17,24,0)</f>
        <v>#REF!</v>
      </c>
      <c r="CF13" s="24" t="e">
        <f>IF(#REF!=18,23,0)</f>
        <v>#REF!</v>
      </c>
      <c r="CG13" s="24" t="e">
        <f>IF(#REF!=19,22,0)</f>
        <v>#REF!</v>
      </c>
      <c r="CH13" s="24" t="e">
        <f>IF(#REF!=20,21,0)</f>
        <v>#REF!</v>
      </c>
      <c r="CI13" s="24" t="e">
        <f>IF(#REF!=21,20,0)</f>
        <v>#REF!</v>
      </c>
      <c r="CJ13" s="24" t="e">
        <f>IF(#REF!=22,19,0)</f>
        <v>#REF!</v>
      </c>
      <c r="CK13" s="24" t="e">
        <f>IF(#REF!=23,18,0)</f>
        <v>#REF!</v>
      </c>
      <c r="CL13" s="24" t="e">
        <f>IF(#REF!=24,17,0)</f>
        <v>#REF!</v>
      </c>
      <c r="CM13" s="24" t="e">
        <f>IF(#REF!=25,16,0)</f>
        <v>#REF!</v>
      </c>
      <c r="CN13" s="24" t="e">
        <f>IF(#REF!=26,15,0)</f>
        <v>#REF!</v>
      </c>
      <c r="CO13" s="24" t="e">
        <f>IF(#REF!=27,14,0)</f>
        <v>#REF!</v>
      </c>
      <c r="CP13" s="24" t="e">
        <f>IF(#REF!=28,13,0)</f>
        <v>#REF!</v>
      </c>
      <c r="CQ13" s="24" t="e">
        <f>IF(#REF!=29,12,0)</f>
        <v>#REF!</v>
      </c>
      <c r="CR13" s="24" t="e">
        <f>IF(#REF!=30,11,0)</f>
        <v>#REF!</v>
      </c>
      <c r="CS13" s="24" t="e">
        <f>IF(#REF!=31,10,0)</f>
        <v>#REF!</v>
      </c>
      <c r="CT13" s="24" t="e">
        <f>IF(#REF!=32,9,0)</f>
        <v>#REF!</v>
      </c>
      <c r="CU13" s="24" t="e">
        <f>IF(#REF!=33,8,0)</f>
        <v>#REF!</v>
      </c>
      <c r="CV13" s="24" t="e">
        <f>IF(#REF!=34,7,0)</f>
        <v>#REF!</v>
      </c>
      <c r="CW13" s="24" t="e">
        <f>IF(#REF!=35,6,0)</f>
        <v>#REF!</v>
      </c>
      <c r="CX13" s="24" t="e">
        <f>IF(#REF!=36,5,0)</f>
        <v>#REF!</v>
      </c>
      <c r="CY13" s="24" t="e">
        <f>IF(#REF!=37,4,0)</f>
        <v>#REF!</v>
      </c>
      <c r="CZ13" s="24" t="e">
        <f>IF(#REF!=38,3,0)</f>
        <v>#REF!</v>
      </c>
      <c r="DA13" s="24" t="e">
        <f>IF(#REF!=39,2,0)</f>
        <v>#REF!</v>
      </c>
      <c r="DB13" s="24" t="e">
        <f>IF(#REF!=40,1,0)</f>
        <v>#REF!</v>
      </c>
      <c r="DC13" s="24" t="e">
        <f>IF(#REF!&gt;20,0,0)</f>
        <v>#REF!</v>
      </c>
      <c r="DD13" s="24" t="e">
        <f>IF(#REF!="сх",0,0)</f>
        <v>#REF!</v>
      </c>
      <c r="DE13" s="24" t="e">
        <f>SUM(BO13:DD13)</f>
        <v>#REF!</v>
      </c>
      <c r="DF13" s="24" t="e">
        <f>IF(#REF!=1,45,0)</f>
        <v>#REF!</v>
      </c>
      <c r="DG13" s="24" t="e">
        <f>IF(#REF!=2,42,0)</f>
        <v>#REF!</v>
      </c>
      <c r="DH13" s="24" t="e">
        <f>IF(#REF!=3,40,0)</f>
        <v>#REF!</v>
      </c>
      <c r="DI13" s="24" t="e">
        <f>IF(#REF!=4,38,0)</f>
        <v>#REF!</v>
      </c>
      <c r="DJ13" s="24" t="e">
        <f>IF(#REF!=5,36,0)</f>
        <v>#REF!</v>
      </c>
      <c r="DK13" s="24" t="e">
        <f>IF(#REF!=6,35,0)</f>
        <v>#REF!</v>
      </c>
      <c r="DL13" s="24" t="e">
        <f>IF(#REF!=7,34,0)</f>
        <v>#REF!</v>
      </c>
      <c r="DM13" s="24" t="e">
        <f>IF(#REF!=8,33,0)</f>
        <v>#REF!</v>
      </c>
      <c r="DN13" s="24" t="e">
        <f>IF(#REF!=9,32,0)</f>
        <v>#REF!</v>
      </c>
      <c r="DO13" s="24" t="e">
        <f>IF(#REF!=10,31,0)</f>
        <v>#REF!</v>
      </c>
      <c r="DP13" s="24" t="e">
        <f>IF(#REF!=11,30,0)</f>
        <v>#REF!</v>
      </c>
      <c r="DQ13" s="24" t="e">
        <f>IF(#REF!=12,29,0)</f>
        <v>#REF!</v>
      </c>
      <c r="DR13" s="24" t="e">
        <f>IF(#REF!=13,28,0)</f>
        <v>#REF!</v>
      </c>
      <c r="DS13" s="24" t="e">
        <f>IF(#REF!=14,27,0)</f>
        <v>#REF!</v>
      </c>
      <c r="DT13" s="24" t="e">
        <f>IF(#REF!=15,26,0)</f>
        <v>#REF!</v>
      </c>
      <c r="DU13" s="24" t="e">
        <f>IF(#REF!=16,25,0)</f>
        <v>#REF!</v>
      </c>
      <c r="DV13" s="24" t="e">
        <f>IF(#REF!=17,24,0)</f>
        <v>#REF!</v>
      </c>
      <c r="DW13" s="24" t="e">
        <f>IF(#REF!=18,23,0)</f>
        <v>#REF!</v>
      </c>
      <c r="DX13" s="24" t="e">
        <f>IF(#REF!=19,22,0)</f>
        <v>#REF!</v>
      </c>
      <c r="DY13" s="24" t="e">
        <f>IF(#REF!=20,21,0)</f>
        <v>#REF!</v>
      </c>
      <c r="DZ13" s="24" t="e">
        <f>IF(#REF!=21,20,0)</f>
        <v>#REF!</v>
      </c>
      <c r="EA13" s="24" t="e">
        <f>IF(#REF!=22,19,0)</f>
        <v>#REF!</v>
      </c>
      <c r="EB13" s="24" t="e">
        <f>IF(#REF!=23,18,0)</f>
        <v>#REF!</v>
      </c>
      <c r="EC13" s="24" t="e">
        <f>IF(#REF!=24,17,0)</f>
        <v>#REF!</v>
      </c>
      <c r="ED13" s="24" t="e">
        <f>IF(#REF!=25,16,0)</f>
        <v>#REF!</v>
      </c>
      <c r="EE13" s="24" t="e">
        <f>IF(#REF!=26,15,0)</f>
        <v>#REF!</v>
      </c>
      <c r="EF13" s="24" t="e">
        <f>IF(#REF!=27,14,0)</f>
        <v>#REF!</v>
      </c>
      <c r="EG13" s="24" t="e">
        <f>IF(#REF!=28,13,0)</f>
        <v>#REF!</v>
      </c>
      <c r="EH13" s="24" t="e">
        <f>IF(#REF!=29,12,0)</f>
        <v>#REF!</v>
      </c>
      <c r="EI13" s="24" t="e">
        <f>IF(#REF!=30,11,0)</f>
        <v>#REF!</v>
      </c>
      <c r="EJ13" s="24" t="e">
        <f>IF(#REF!=31,10,0)</f>
        <v>#REF!</v>
      </c>
      <c r="EK13" s="24" t="e">
        <f>IF(#REF!=32,9,0)</f>
        <v>#REF!</v>
      </c>
      <c r="EL13" s="24" t="e">
        <f>IF(#REF!=33,8,0)</f>
        <v>#REF!</v>
      </c>
      <c r="EM13" s="24" t="e">
        <f>IF(#REF!=34,7,0)</f>
        <v>#REF!</v>
      </c>
      <c r="EN13" s="24" t="e">
        <f>IF(#REF!=35,6,0)</f>
        <v>#REF!</v>
      </c>
      <c r="EO13" s="24" t="e">
        <f>IF(#REF!=36,5,0)</f>
        <v>#REF!</v>
      </c>
      <c r="EP13" s="24" t="e">
        <f>IF(#REF!=37,4,0)</f>
        <v>#REF!</v>
      </c>
      <c r="EQ13" s="24" t="e">
        <f>IF(#REF!=38,3,0)</f>
        <v>#REF!</v>
      </c>
      <c r="ER13" s="24" t="e">
        <f>IF(#REF!=39,2,0)</f>
        <v>#REF!</v>
      </c>
      <c r="ES13" s="24" t="e">
        <f>IF(#REF!=40,1,0)</f>
        <v>#REF!</v>
      </c>
      <c r="ET13" s="24" t="e">
        <f>IF(#REF!&gt;20,0,0)</f>
        <v>#REF!</v>
      </c>
      <c r="EU13" s="24" t="e">
        <f>IF(#REF!="сх",0,0)</f>
        <v>#REF!</v>
      </c>
      <c r="EV13" s="24" t="e">
        <f>SUM(DF13:EU13)</f>
        <v>#REF!</v>
      </c>
      <c r="EW13" s="24"/>
      <c r="EX13" s="24" t="e">
        <f>IF(#REF!="сх","ноль",IF(#REF!&gt;0,#REF!,"Ноль"))</f>
        <v>#REF!</v>
      </c>
      <c r="EY13" s="24" t="e">
        <f>IF(#REF!="сх","ноль",IF(#REF!&gt;0,#REF!,"Ноль"))</f>
        <v>#REF!</v>
      </c>
      <c r="EZ13" s="24"/>
      <c r="FA13" s="24" t="e">
        <f>MIN(EX13,EY13)</f>
        <v>#REF!</v>
      </c>
      <c r="FB13" s="24" t="e">
        <f>IF(Q13=#REF!,IF(#REF!&lt;#REF!,#REF!,FF13),#REF!)</f>
        <v>#REF!</v>
      </c>
      <c r="FC13" s="24" t="e">
        <f>IF(Q13=#REF!,IF(#REF!&lt;#REF!,0,1))</f>
        <v>#REF!</v>
      </c>
      <c r="FD13" s="24" t="e">
        <f>IF(AND(FA13&gt;=21,FA13&lt;&gt;0),FA13,IF(Q13&lt;#REF!,"СТОП",FB13+FC13))</f>
        <v>#REF!</v>
      </c>
      <c r="FE13" s="24"/>
      <c r="FF13" s="24">
        <v>15</v>
      </c>
      <c r="FG13" s="24">
        <v>16</v>
      </c>
      <c r="FH13" s="24"/>
      <c r="FI13" s="26" t="e">
        <f>IF(#REF!=1,25,0)</f>
        <v>#REF!</v>
      </c>
      <c r="FJ13" s="26" t="e">
        <f>IF(#REF!=2,22,0)</f>
        <v>#REF!</v>
      </c>
      <c r="FK13" s="26" t="e">
        <f>IF(#REF!=3,20,0)</f>
        <v>#REF!</v>
      </c>
      <c r="FL13" s="26" t="e">
        <f>IF(#REF!=4,18,0)</f>
        <v>#REF!</v>
      </c>
      <c r="FM13" s="26" t="e">
        <f>IF(#REF!=5,16,0)</f>
        <v>#REF!</v>
      </c>
      <c r="FN13" s="26" t="e">
        <f>IF(#REF!=6,15,0)</f>
        <v>#REF!</v>
      </c>
      <c r="FO13" s="26" t="e">
        <f>IF(#REF!=7,14,0)</f>
        <v>#REF!</v>
      </c>
      <c r="FP13" s="26" t="e">
        <f>IF(#REF!=8,13,0)</f>
        <v>#REF!</v>
      </c>
      <c r="FQ13" s="26" t="e">
        <f>IF(#REF!=9,12,0)</f>
        <v>#REF!</v>
      </c>
      <c r="FR13" s="26" t="e">
        <f>IF(#REF!=10,11,0)</f>
        <v>#REF!</v>
      </c>
      <c r="FS13" s="26" t="e">
        <f>IF(#REF!=11,10,0)</f>
        <v>#REF!</v>
      </c>
      <c r="FT13" s="26" t="e">
        <f>IF(#REF!=12,9,0)</f>
        <v>#REF!</v>
      </c>
      <c r="FU13" s="26" t="e">
        <f>IF(#REF!=13,8,0)</f>
        <v>#REF!</v>
      </c>
      <c r="FV13" s="26" t="e">
        <f>IF(#REF!=14,7,0)</f>
        <v>#REF!</v>
      </c>
      <c r="FW13" s="26" t="e">
        <f>IF(#REF!=15,6,0)</f>
        <v>#REF!</v>
      </c>
      <c r="FX13" s="26" t="e">
        <f>IF(#REF!=16,5,0)</f>
        <v>#REF!</v>
      </c>
      <c r="FY13" s="26" t="e">
        <f>IF(#REF!=17,4,0)</f>
        <v>#REF!</v>
      </c>
      <c r="FZ13" s="26" t="e">
        <f>IF(#REF!=18,3,0)</f>
        <v>#REF!</v>
      </c>
      <c r="GA13" s="26" t="e">
        <f>IF(#REF!=19,2,0)</f>
        <v>#REF!</v>
      </c>
      <c r="GB13" s="26" t="e">
        <f>IF(#REF!=20,1,0)</f>
        <v>#REF!</v>
      </c>
      <c r="GC13" s="26" t="e">
        <f>IF(#REF!&gt;20,0,0)</f>
        <v>#REF!</v>
      </c>
      <c r="GD13" s="26" t="e">
        <f>IF(#REF!="сх",0,0)</f>
        <v>#REF!</v>
      </c>
      <c r="GE13" s="26" t="e">
        <f>SUM(FI13:GD13)</f>
        <v>#REF!</v>
      </c>
      <c r="GF13" s="26" t="e">
        <f>IF(#REF!=1,25,0)</f>
        <v>#REF!</v>
      </c>
      <c r="GG13" s="26" t="e">
        <f>IF(#REF!=2,22,0)</f>
        <v>#REF!</v>
      </c>
      <c r="GH13" s="26" t="e">
        <f>IF(#REF!=3,20,0)</f>
        <v>#REF!</v>
      </c>
      <c r="GI13" s="26" t="e">
        <f>IF(#REF!=4,18,0)</f>
        <v>#REF!</v>
      </c>
      <c r="GJ13" s="26" t="e">
        <f>IF(#REF!=5,16,0)</f>
        <v>#REF!</v>
      </c>
      <c r="GK13" s="26" t="e">
        <f>IF(#REF!=6,15,0)</f>
        <v>#REF!</v>
      </c>
      <c r="GL13" s="26" t="e">
        <f>IF(#REF!=7,14,0)</f>
        <v>#REF!</v>
      </c>
      <c r="GM13" s="26" t="e">
        <f>IF(#REF!=8,13,0)</f>
        <v>#REF!</v>
      </c>
      <c r="GN13" s="26" t="e">
        <f>IF(#REF!=9,12,0)</f>
        <v>#REF!</v>
      </c>
      <c r="GO13" s="26" t="e">
        <f>IF(#REF!=10,11,0)</f>
        <v>#REF!</v>
      </c>
      <c r="GP13" s="26" t="e">
        <f>IF(#REF!=11,10,0)</f>
        <v>#REF!</v>
      </c>
      <c r="GQ13" s="26" t="e">
        <f>IF(#REF!=12,9,0)</f>
        <v>#REF!</v>
      </c>
      <c r="GR13" s="26" t="e">
        <f>IF(#REF!=13,8,0)</f>
        <v>#REF!</v>
      </c>
      <c r="GS13" s="26" t="e">
        <f>IF(#REF!=14,7,0)</f>
        <v>#REF!</v>
      </c>
      <c r="GT13" s="26" t="e">
        <f>IF(#REF!=15,6,0)</f>
        <v>#REF!</v>
      </c>
      <c r="GU13" s="26" t="e">
        <f>IF(#REF!=16,5,0)</f>
        <v>#REF!</v>
      </c>
      <c r="GV13" s="26" t="e">
        <f>IF(#REF!=17,4,0)</f>
        <v>#REF!</v>
      </c>
      <c r="GW13" s="26" t="e">
        <f>IF(#REF!=18,3,0)</f>
        <v>#REF!</v>
      </c>
      <c r="GX13" s="26" t="e">
        <f>IF(#REF!=19,2,0)</f>
        <v>#REF!</v>
      </c>
      <c r="GY13" s="26" t="e">
        <f>IF(#REF!=20,1,0)</f>
        <v>#REF!</v>
      </c>
      <c r="GZ13" s="26" t="e">
        <f>IF(#REF!&gt;20,0,0)</f>
        <v>#REF!</v>
      </c>
      <c r="HA13" s="26" t="e">
        <f>IF(#REF!="сх",0,0)</f>
        <v>#REF!</v>
      </c>
      <c r="HB13" s="26" t="e">
        <f>SUM(GF13:HA13)</f>
        <v>#REF!</v>
      </c>
      <c r="HC13" s="26" t="e">
        <f>IF(#REF!=1,100,0)</f>
        <v>#REF!</v>
      </c>
      <c r="HD13" s="26" t="e">
        <f>IF(#REF!=2,98,0)</f>
        <v>#REF!</v>
      </c>
      <c r="HE13" s="26" t="e">
        <f>IF(#REF!=3,95,0)</f>
        <v>#REF!</v>
      </c>
      <c r="HF13" s="26" t="e">
        <f>IF(#REF!=4,93,0)</f>
        <v>#REF!</v>
      </c>
      <c r="HG13" s="26" t="e">
        <f>IF(#REF!=5,90,0)</f>
        <v>#REF!</v>
      </c>
      <c r="HH13" s="26" t="e">
        <f>IF(#REF!=6,88,0)</f>
        <v>#REF!</v>
      </c>
      <c r="HI13" s="26" t="e">
        <f>IF(#REF!=7,85,0)</f>
        <v>#REF!</v>
      </c>
      <c r="HJ13" s="26" t="e">
        <f>IF(#REF!=8,83,0)</f>
        <v>#REF!</v>
      </c>
      <c r="HK13" s="26" t="e">
        <f>IF(#REF!=9,80,0)</f>
        <v>#REF!</v>
      </c>
      <c r="HL13" s="26" t="e">
        <f>IF(#REF!=10,78,0)</f>
        <v>#REF!</v>
      </c>
      <c r="HM13" s="26" t="e">
        <f>IF(#REF!=11,75,0)</f>
        <v>#REF!</v>
      </c>
      <c r="HN13" s="26" t="e">
        <f>IF(#REF!=12,73,0)</f>
        <v>#REF!</v>
      </c>
      <c r="HO13" s="26" t="e">
        <f>IF(#REF!=13,70,0)</f>
        <v>#REF!</v>
      </c>
      <c r="HP13" s="26" t="e">
        <f>IF(#REF!=14,68,0)</f>
        <v>#REF!</v>
      </c>
      <c r="HQ13" s="26" t="e">
        <f>IF(#REF!=15,65,0)</f>
        <v>#REF!</v>
      </c>
      <c r="HR13" s="26" t="e">
        <f>IF(#REF!=16,63,0)</f>
        <v>#REF!</v>
      </c>
      <c r="HS13" s="26" t="e">
        <f>IF(#REF!=17,60,0)</f>
        <v>#REF!</v>
      </c>
      <c r="HT13" s="26" t="e">
        <f>IF(#REF!=18,58,0)</f>
        <v>#REF!</v>
      </c>
      <c r="HU13" s="26" t="e">
        <f>IF(#REF!=19,55,0)</f>
        <v>#REF!</v>
      </c>
      <c r="HV13" s="26" t="e">
        <f>IF(#REF!=20,53,0)</f>
        <v>#REF!</v>
      </c>
      <c r="HW13" s="26" t="e">
        <f>IF(#REF!&gt;20,0,0)</f>
        <v>#REF!</v>
      </c>
      <c r="HX13" s="26" t="e">
        <f>IF(#REF!="сх",0,0)</f>
        <v>#REF!</v>
      </c>
      <c r="HY13" s="26" t="e">
        <f>SUM(HC13:HX13)</f>
        <v>#REF!</v>
      </c>
      <c r="HZ13" s="26" t="e">
        <f>IF(#REF!=1,100,0)</f>
        <v>#REF!</v>
      </c>
      <c r="IA13" s="26" t="e">
        <f>IF(#REF!=2,98,0)</f>
        <v>#REF!</v>
      </c>
      <c r="IB13" s="26" t="e">
        <f>IF(#REF!=3,95,0)</f>
        <v>#REF!</v>
      </c>
      <c r="IC13" s="26" t="e">
        <f>IF(#REF!=4,93,0)</f>
        <v>#REF!</v>
      </c>
      <c r="ID13" s="26" t="e">
        <f>IF(#REF!=5,90,0)</f>
        <v>#REF!</v>
      </c>
      <c r="IE13" s="26" t="e">
        <f>IF(#REF!=6,88,0)</f>
        <v>#REF!</v>
      </c>
      <c r="IF13" s="26" t="e">
        <f>IF(#REF!=7,85,0)</f>
        <v>#REF!</v>
      </c>
      <c r="IG13" s="26" t="e">
        <f>IF(#REF!=8,83,0)</f>
        <v>#REF!</v>
      </c>
      <c r="IH13" s="26" t="e">
        <f>IF(#REF!=9,80,0)</f>
        <v>#REF!</v>
      </c>
      <c r="II13" s="26" t="e">
        <f>IF(#REF!=10,78,0)</f>
        <v>#REF!</v>
      </c>
      <c r="IJ13" s="26" t="e">
        <f>IF(#REF!=11,75,0)</f>
        <v>#REF!</v>
      </c>
      <c r="IK13" s="26" t="e">
        <f>IF(#REF!=12,73,0)</f>
        <v>#REF!</v>
      </c>
      <c r="IL13" s="26" t="e">
        <f>IF(#REF!=13,70,0)</f>
        <v>#REF!</v>
      </c>
      <c r="IM13" s="26" t="e">
        <f>IF(#REF!=14,68,0)</f>
        <v>#REF!</v>
      </c>
      <c r="IN13" s="26" t="e">
        <f>IF(#REF!=15,65,0)</f>
        <v>#REF!</v>
      </c>
      <c r="IO13" s="26" t="e">
        <f>IF(#REF!=16,63,0)</f>
        <v>#REF!</v>
      </c>
      <c r="IP13" s="26" t="e">
        <f>IF(#REF!=17,60,0)</f>
        <v>#REF!</v>
      </c>
      <c r="IQ13" s="26" t="e">
        <f>IF(#REF!=18,58,0)</f>
        <v>#REF!</v>
      </c>
      <c r="IR13" s="26" t="e">
        <f>IF(#REF!=19,55,0)</f>
        <v>#REF!</v>
      </c>
      <c r="IS13" s="26" t="e">
        <f>IF(#REF!=20,53,0)</f>
        <v>#REF!</v>
      </c>
      <c r="IT13" s="26" t="e">
        <f>IF(#REF!&gt;20,0,0)</f>
        <v>#REF!</v>
      </c>
      <c r="IU13" s="26" t="e">
        <f>IF(#REF!="сх",0,0)</f>
        <v>#REF!</v>
      </c>
      <c r="IV13" s="26" t="e">
        <f>SUM(HZ13:IU13)</f>
        <v>#REF!</v>
      </c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</row>
    <row r="14" spans="1:267" s="3" customFormat="1" ht="96" x14ac:dyDescent="0.2">
      <c r="A14" s="58">
        <v>5</v>
      </c>
      <c r="B14" s="45">
        <v>4.3</v>
      </c>
      <c r="C14" s="108">
        <v>161</v>
      </c>
      <c r="D14" s="109" t="s">
        <v>153</v>
      </c>
      <c r="E14" s="113" t="s">
        <v>65</v>
      </c>
      <c r="F14" s="117" t="s">
        <v>31</v>
      </c>
      <c r="G14" s="118" t="s">
        <v>49</v>
      </c>
      <c r="H14" s="113" t="s">
        <v>30</v>
      </c>
      <c r="I14" s="45">
        <v>6</v>
      </c>
      <c r="J14" s="97">
        <v>15</v>
      </c>
      <c r="K14" s="45">
        <v>5</v>
      </c>
      <c r="L14" s="97">
        <v>16</v>
      </c>
      <c r="M14" s="23" t="e">
        <f>#REF!+#REF!</f>
        <v>#REF!</v>
      </c>
      <c r="N14" s="24"/>
      <c r="O14" s="25"/>
      <c r="P14" s="24" t="e">
        <f>IF(#REF!=1,25,0)</f>
        <v>#REF!</v>
      </c>
      <c r="Q14" s="88">
        <f t="shared" si="0"/>
        <v>31</v>
      </c>
      <c r="R14" s="23" t="e">
        <f>#REF!+#REF!</f>
        <v>#REF!</v>
      </c>
      <c r="S14" s="24"/>
      <c r="T14" s="25"/>
      <c r="U14" s="24" t="e">
        <f>IF(#REF!=1,25,0)</f>
        <v>#REF!</v>
      </c>
      <c r="V14" s="24" t="e">
        <f>IF(#REF!=2,22,0)</f>
        <v>#REF!</v>
      </c>
      <c r="W14" s="24" t="e">
        <f>IF(#REF!=3,20,0)</f>
        <v>#REF!</v>
      </c>
      <c r="X14" s="24" t="e">
        <f>IF(#REF!=4,18,0)</f>
        <v>#REF!</v>
      </c>
      <c r="Y14" s="24" t="e">
        <f>IF(#REF!=5,16,0)</f>
        <v>#REF!</v>
      </c>
      <c r="Z14" s="24" t="e">
        <f>IF(#REF!=6,15,0)</f>
        <v>#REF!</v>
      </c>
      <c r="AA14" s="24" t="e">
        <f>IF(#REF!=7,14,0)</f>
        <v>#REF!</v>
      </c>
      <c r="AB14" s="24" t="e">
        <f>IF(#REF!=8,13,0)</f>
        <v>#REF!</v>
      </c>
      <c r="AC14" s="24" t="e">
        <f>IF(#REF!=9,12,0)</f>
        <v>#REF!</v>
      </c>
      <c r="AD14" s="24" t="e">
        <f>IF(#REF!=10,11,0)</f>
        <v>#REF!</v>
      </c>
      <c r="AE14" s="24" t="e">
        <f>IF(#REF!=11,10,0)</f>
        <v>#REF!</v>
      </c>
      <c r="AF14" s="24" t="e">
        <f>IF(#REF!=12,9,0)</f>
        <v>#REF!</v>
      </c>
      <c r="AG14" s="24" t="e">
        <f>IF(#REF!=13,8,0)</f>
        <v>#REF!</v>
      </c>
      <c r="AH14" s="24" t="e">
        <f>IF(#REF!=14,7,0)</f>
        <v>#REF!</v>
      </c>
      <c r="AI14" s="24" t="e">
        <f>IF(#REF!=15,6,0)</f>
        <v>#REF!</v>
      </c>
      <c r="AJ14" s="24" t="e">
        <f>IF(#REF!=16,5,0)</f>
        <v>#REF!</v>
      </c>
      <c r="AK14" s="24" t="e">
        <f>IF(#REF!=17,4,0)</f>
        <v>#REF!</v>
      </c>
      <c r="AL14" s="24" t="e">
        <f>IF(#REF!=18,3,0)</f>
        <v>#REF!</v>
      </c>
      <c r="AM14" s="24" t="e">
        <f>IF(#REF!=19,2,0)</f>
        <v>#REF!</v>
      </c>
      <c r="AN14" s="24" t="e">
        <f>IF(#REF!=20,1,0)</f>
        <v>#REF!</v>
      </c>
      <c r="AO14" s="24" t="e">
        <f>IF(#REF!&gt;20,0,0)</f>
        <v>#REF!</v>
      </c>
      <c r="AP14" s="24" t="e">
        <f>IF(#REF!="сх",0,0)</f>
        <v>#REF!</v>
      </c>
      <c r="AQ14" s="24" t="e">
        <f t="shared" si="1"/>
        <v>#REF!</v>
      </c>
      <c r="AR14" s="24" t="e">
        <f>IF(#REF!=1,25,0)</f>
        <v>#REF!</v>
      </c>
      <c r="AS14" s="24" t="e">
        <f>IF(#REF!=2,22,0)</f>
        <v>#REF!</v>
      </c>
      <c r="AT14" s="24" t="e">
        <f>IF(#REF!=3,20,0)</f>
        <v>#REF!</v>
      </c>
      <c r="AU14" s="24" t="e">
        <f>IF(#REF!=4,18,0)</f>
        <v>#REF!</v>
      </c>
      <c r="AV14" s="24" t="e">
        <f>IF(#REF!=5,16,0)</f>
        <v>#REF!</v>
      </c>
      <c r="AW14" s="24" t="e">
        <f>IF(#REF!=6,15,0)</f>
        <v>#REF!</v>
      </c>
      <c r="AX14" s="24" t="e">
        <f>IF(#REF!=7,14,0)</f>
        <v>#REF!</v>
      </c>
      <c r="AY14" s="24" t="e">
        <f>IF(#REF!=8,13,0)</f>
        <v>#REF!</v>
      </c>
      <c r="AZ14" s="24" t="e">
        <f>IF(#REF!=9,12,0)</f>
        <v>#REF!</v>
      </c>
      <c r="BA14" s="24" t="e">
        <f>IF(#REF!=10,11,0)</f>
        <v>#REF!</v>
      </c>
      <c r="BB14" s="24" t="e">
        <f>IF(#REF!=11,10,0)</f>
        <v>#REF!</v>
      </c>
      <c r="BC14" s="24" t="e">
        <f>IF(#REF!=12,9,0)</f>
        <v>#REF!</v>
      </c>
      <c r="BD14" s="24" t="e">
        <f>IF(#REF!=13,8,0)</f>
        <v>#REF!</v>
      </c>
      <c r="BE14" s="24" t="e">
        <f>IF(#REF!=14,7,0)</f>
        <v>#REF!</v>
      </c>
      <c r="BF14" s="24" t="e">
        <f>IF(#REF!=15,6,0)</f>
        <v>#REF!</v>
      </c>
      <c r="BG14" s="24" t="e">
        <f>IF(#REF!=16,5,0)</f>
        <v>#REF!</v>
      </c>
      <c r="BH14" s="24" t="e">
        <f>IF(#REF!=17,4,0)</f>
        <v>#REF!</v>
      </c>
      <c r="BI14" s="24" t="e">
        <f>IF(#REF!=18,3,0)</f>
        <v>#REF!</v>
      </c>
      <c r="BJ14" s="24" t="e">
        <f>IF(#REF!=19,2,0)</f>
        <v>#REF!</v>
      </c>
      <c r="BK14" s="24" t="e">
        <f>IF(#REF!=20,1,0)</f>
        <v>#REF!</v>
      </c>
      <c r="BL14" s="24" t="e">
        <f>IF(#REF!&gt;20,0,0)</f>
        <v>#REF!</v>
      </c>
      <c r="BM14" s="24" t="e">
        <f>IF(#REF!="сх",0,0)</f>
        <v>#REF!</v>
      </c>
      <c r="BN14" s="24" t="e">
        <f t="shared" si="2"/>
        <v>#REF!</v>
      </c>
      <c r="BO14" s="24" t="e">
        <f>IF(#REF!=1,45,0)</f>
        <v>#REF!</v>
      </c>
      <c r="BP14" s="24" t="e">
        <f>IF(#REF!=2,42,0)</f>
        <v>#REF!</v>
      </c>
      <c r="BQ14" s="24" t="e">
        <f>IF(#REF!=3,40,0)</f>
        <v>#REF!</v>
      </c>
      <c r="BR14" s="24" t="e">
        <f>IF(#REF!=4,38,0)</f>
        <v>#REF!</v>
      </c>
      <c r="BS14" s="24" t="e">
        <f>IF(#REF!=5,36,0)</f>
        <v>#REF!</v>
      </c>
      <c r="BT14" s="24" t="e">
        <f>IF(#REF!=6,35,0)</f>
        <v>#REF!</v>
      </c>
      <c r="BU14" s="24" t="e">
        <f>IF(#REF!=7,34,0)</f>
        <v>#REF!</v>
      </c>
      <c r="BV14" s="24" t="e">
        <f>IF(#REF!=8,33,0)</f>
        <v>#REF!</v>
      </c>
      <c r="BW14" s="24" t="e">
        <f>IF(#REF!=9,32,0)</f>
        <v>#REF!</v>
      </c>
      <c r="BX14" s="24" t="e">
        <f>IF(#REF!=10,31,0)</f>
        <v>#REF!</v>
      </c>
      <c r="BY14" s="24" t="e">
        <f>IF(#REF!=11,30,0)</f>
        <v>#REF!</v>
      </c>
      <c r="BZ14" s="24" t="e">
        <f>IF(#REF!=12,29,0)</f>
        <v>#REF!</v>
      </c>
      <c r="CA14" s="24" t="e">
        <f>IF(#REF!=13,28,0)</f>
        <v>#REF!</v>
      </c>
      <c r="CB14" s="24" t="e">
        <f>IF(#REF!=14,27,0)</f>
        <v>#REF!</v>
      </c>
      <c r="CC14" s="24" t="e">
        <f>IF(#REF!=15,26,0)</f>
        <v>#REF!</v>
      </c>
      <c r="CD14" s="24" t="e">
        <f>IF(#REF!=16,25,0)</f>
        <v>#REF!</v>
      </c>
      <c r="CE14" s="24" t="e">
        <f>IF(#REF!=17,24,0)</f>
        <v>#REF!</v>
      </c>
      <c r="CF14" s="24" t="e">
        <f>IF(#REF!=18,23,0)</f>
        <v>#REF!</v>
      </c>
      <c r="CG14" s="24" t="e">
        <f>IF(#REF!=19,22,0)</f>
        <v>#REF!</v>
      </c>
      <c r="CH14" s="24" t="e">
        <f>IF(#REF!=20,21,0)</f>
        <v>#REF!</v>
      </c>
      <c r="CI14" s="24" t="e">
        <f>IF(#REF!=21,20,0)</f>
        <v>#REF!</v>
      </c>
      <c r="CJ14" s="24" t="e">
        <f>IF(#REF!=22,19,0)</f>
        <v>#REF!</v>
      </c>
      <c r="CK14" s="24" t="e">
        <f>IF(#REF!=23,18,0)</f>
        <v>#REF!</v>
      </c>
      <c r="CL14" s="24" t="e">
        <f>IF(#REF!=24,17,0)</f>
        <v>#REF!</v>
      </c>
      <c r="CM14" s="24" t="e">
        <f>IF(#REF!=25,16,0)</f>
        <v>#REF!</v>
      </c>
      <c r="CN14" s="24" t="e">
        <f>IF(#REF!=26,15,0)</f>
        <v>#REF!</v>
      </c>
      <c r="CO14" s="24" t="e">
        <f>IF(#REF!=27,14,0)</f>
        <v>#REF!</v>
      </c>
      <c r="CP14" s="24" t="e">
        <f>IF(#REF!=28,13,0)</f>
        <v>#REF!</v>
      </c>
      <c r="CQ14" s="24" t="e">
        <f>IF(#REF!=29,12,0)</f>
        <v>#REF!</v>
      </c>
      <c r="CR14" s="24" t="e">
        <f>IF(#REF!=30,11,0)</f>
        <v>#REF!</v>
      </c>
      <c r="CS14" s="24" t="e">
        <f>IF(#REF!=31,10,0)</f>
        <v>#REF!</v>
      </c>
      <c r="CT14" s="24" t="e">
        <f>IF(#REF!=32,9,0)</f>
        <v>#REF!</v>
      </c>
      <c r="CU14" s="24" t="e">
        <f>IF(#REF!=33,8,0)</f>
        <v>#REF!</v>
      </c>
      <c r="CV14" s="24" t="e">
        <f>IF(#REF!=34,7,0)</f>
        <v>#REF!</v>
      </c>
      <c r="CW14" s="24" t="e">
        <f>IF(#REF!=35,6,0)</f>
        <v>#REF!</v>
      </c>
      <c r="CX14" s="24" t="e">
        <f>IF(#REF!=36,5,0)</f>
        <v>#REF!</v>
      </c>
      <c r="CY14" s="24" t="e">
        <f>IF(#REF!=37,4,0)</f>
        <v>#REF!</v>
      </c>
      <c r="CZ14" s="24" t="e">
        <f>IF(#REF!=38,3,0)</f>
        <v>#REF!</v>
      </c>
      <c r="DA14" s="24" t="e">
        <f>IF(#REF!=39,2,0)</f>
        <v>#REF!</v>
      </c>
      <c r="DB14" s="24" t="e">
        <f>IF(#REF!=40,1,0)</f>
        <v>#REF!</v>
      </c>
      <c r="DC14" s="24" t="e">
        <f>IF(#REF!&gt;20,0,0)</f>
        <v>#REF!</v>
      </c>
      <c r="DD14" s="24" t="e">
        <f>IF(#REF!="сх",0,0)</f>
        <v>#REF!</v>
      </c>
      <c r="DE14" s="24" t="e">
        <f t="shared" si="3"/>
        <v>#REF!</v>
      </c>
      <c r="DF14" s="24" t="e">
        <f>IF(#REF!=1,45,0)</f>
        <v>#REF!</v>
      </c>
      <c r="DG14" s="24" t="e">
        <f>IF(#REF!=2,42,0)</f>
        <v>#REF!</v>
      </c>
      <c r="DH14" s="24" t="e">
        <f>IF(#REF!=3,40,0)</f>
        <v>#REF!</v>
      </c>
      <c r="DI14" s="24" t="e">
        <f>IF(#REF!=4,38,0)</f>
        <v>#REF!</v>
      </c>
      <c r="DJ14" s="24" t="e">
        <f>IF(#REF!=5,36,0)</f>
        <v>#REF!</v>
      </c>
      <c r="DK14" s="24" t="e">
        <f>IF(#REF!=6,35,0)</f>
        <v>#REF!</v>
      </c>
      <c r="DL14" s="24" t="e">
        <f>IF(#REF!=7,34,0)</f>
        <v>#REF!</v>
      </c>
      <c r="DM14" s="24" t="e">
        <f>IF(#REF!=8,33,0)</f>
        <v>#REF!</v>
      </c>
      <c r="DN14" s="24" t="e">
        <f>IF(#REF!=9,32,0)</f>
        <v>#REF!</v>
      </c>
      <c r="DO14" s="24" t="e">
        <f>IF(#REF!=10,31,0)</f>
        <v>#REF!</v>
      </c>
      <c r="DP14" s="24" t="e">
        <f>IF(#REF!=11,30,0)</f>
        <v>#REF!</v>
      </c>
      <c r="DQ14" s="24" t="e">
        <f>IF(#REF!=12,29,0)</f>
        <v>#REF!</v>
      </c>
      <c r="DR14" s="24" t="e">
        <f>IF(#REF!=13,28,0)</f>
        <v>#REF!</v>
      </c>
      <c r="DS14" s="24" t="e">
        <f>IF(#REF!=14,27,0)</f>
        <v>#REF!</v>
      </c>
      <c r="DT14" s="24" t="e">
        <f>IF(#REF!=15,26,0)</f>
        <v>#REF!</v>
      </c>
      <c r="DU14" s="24" t="e">
        <f>IF(#REF!=16,25,0)</f>
        <v>#REF!</v>
      </c>
      <c r="DV14" s="24" t="e">
        <f>IF(#REF!=17,24,0)</f>
        <v>#REF!</v>
      </c>
      <c r="DW14" s="24" t="e">
        <f>IF(#REF!=18,23,0)</f>
        <v>#REF!</v>
      </c>
      <c r="DX14" s="24" t="e">
        <f>IF(#REF!=19,22,0)</f>
        <v>#REF!</v>
      </c>
      <c r="DY14" s="24" t="e">
        <f>IF(#REF!=20,21,0)</f>
        <v>#REF!</v>
      </c>
      <c r="DZ14" s="24" t="e">
        <f>IF(#REF!=21,20,0)</f>
        <v>#REF!</v>
      </c>
      <c r="EA14" s="24" t="e">
        <f>IF(#REF!=22,19,0)</f>
        <v>#REF!</v>
      </c>
      <c r="EB14" s="24" t="e">
        <f>IF(#REF!=23,18,0)</f>
        <v>#REF!</v>
      </c>
      <c r="EC14" s="24" t="e">
        <f>IF(#REF!=24,17,0)</f>
        <v>#REF!</v>
      </c>
      <c r="ED14" s="24" t="e">
        <f>IF(#REF!=25,16,0)</f>
        <v>#REF!</v>
      </c>
      <c r="EE14" s="24" t="e">
        <f>IF(#REF!=26,15,0)</f>
        <v>#REF!</v>
      </c>
      <c r="EF14" s="24" t="e">
        <f>IF(#REF!=27,14,0)</f>
        <v>#REF!</v>
      </c>
      <c r="EG14" s="24" t="e">
        <f>IF(#REF!=28,13,0)</f>
        <v>#REF!</v>
      </c>
      <c r="EH14" s="24" t="e">
        <f>IF(#REF!=29,12,0)</f>
        <v>#REF!</v>
      </c>
      <c r="EI14" s="24" t="e">
        <f>IF(#REF!=30,11,0)</f>
        <v>#REF!</v>
      </c>
      <c r="EJ14" s="24" t="e">
        <f>IF(#REF!=31,10,0)</f>
        <v>#REF!</v>
      </c>
      <c r="EK14" s="24" t="e">
        <f>IF(#REF!=32,9,0)</f>
        <v>#REF!</v>
      </c>
      <c r="EL14" s="24" t="e">
        <f>IF(#REF!=33,8,0)</f>
        <v>#REF!</v>
      </c>
      <c r="EM14" s="24" t="e">
        <f>IF(#REF!=34,7,0)</f>
        <v>#REF!</v>
      </c>
      <c r="EN14" s="24" t="e">
        <f>IF(#REF!=35,6,0)</f>
        <v>#REF!</v>
      </c>
      <c r="EO14" s="24" t="e">
        <f>IF(#REF!=36,5,0)</f>
        <v>#REF!</v>
      </c>
      <c r="EP14" s="24" t="e">
        <f>IF(#REF!=37,4,0)</f>
        <v>#REF!</v>
      </c>
      <c r="EQ14" s="24" t="e">
        <f>IF(#REF!=38,3,0)</f>
        <v>#REF!</v>
      </c>
      <c r="ER14" s="24" t="e">
        <f>IF(#REF!=39,2,0)</f>
        <v>#REF!</v>
      </c>
      <c r="ES14" s="24" t="e">
        <f>IF(#REF!=40,1,0)</f>
        <v>#REF!</v>
      </c>
      <c r="ET14" s="24" t="e">
        <f>IF(#REF!&gt;20,0,0)</f>
        <v>#REF!</v>
      </c>
      <c r="EU14" s="24" t="e">
        <f>IF(#REF!="сх",0,0)</f>
        <v>#REF!</v>
      </c>
      <c r="EV14" s="24" t="e">
        <f t="shared" si="4"/>
        <v>#REF!</v>
      </c>
      <c r="EW14" s="24"/>
      <c r="EX14" s="24" t="e">
        <f>IF(#REF!="сх","ноль",IF(#REF!&gt;0,#REF!,"Ноль"))</f>
        <v>#REF!</v>
      </c>
      <c r="EY14" s="24" t="e">
        <f>IF(#REF!="сх","ноль",IF(#REF!&gt;0,#REF!,"Ноль"))</f>
        <v>#REF!</v>
      </c>
      <c r="EZ14" s="24"/>
      <c r="FA14" s="24" t="e">
        <f t="shared" si="5"/>
        <v>#REF!</v>
      </c>
      <c r="FB14" s="24" t="e">
        <f>IF(Q14=#REF!,IF(#REF!&lt;#REF!,#REF!,FF14),#REF!)</f>
        <v>#REF!</v>
      </c>
      <c r="FC14" s="24" t="e">
        <f>IF(Q14=#REF!,IF(#REF!&lt;#REF!,0,1))</f>
        <v>#REF!</v>
      </c>
      <c r="FD14" s="24" t="e">
        <f>IF(AND(FA14&gt;=21,FA14&lt;&gt;0),FA14,IF(Q14&lt;#REF!,"СТОП",FB14+FC14))</f>
        <v>#REF!</v>
      </c>
      <c r="FE14" s="24"/>
      <c r="FF14" s="24">
        <v>15</v>
      </c>
      <c r="FG14" s="24">
        <v>16</v>
      </c>
      <c r="FH14" s="24"/>
      <c r="FI14" s="26" t="e">
        <f>IF(#REF!=1,25,0)</f>
        <v>#REF!</v>
      </c>
      <c r="FJ14" s="26" t="e">
        <f>IF(#REF!=2,22,0)</f>
        <v>#REF!</v>
      </c>
      <c r="FK14" s="26" t="e">
        <f>IF(#REF!=3,20,0)</f>
        <v>#REF!</v>
      </c>
      <c r="FL14" s="26" t="e">
        <f>IF(#REF!=4,18,0)</f>
        <v>#REF!</v>
      </c>
      <c r="FM14" s="26" t="e">
        <f>IF(#REF!=5,16,0)</f>
        <v>#REF!</v>
      </c>
      <c r="FN14" s="26" t="e">
        <f>IF(#REF!=6,15,0)</f>
        <v>#REF!</v>
      </c>
      <c r="FO14" s="26" t="e">
        <f>IF(#REF!=7,14,0)</f>
        <v>#REF!</v>
      </c>
      <c r="FP14" s="26" t="e">
        <f>IF(#REF!=8,13,0)</f>
        <v>#REF!</v>
      </c>
      <c r="FQ14" s="26" t="e">
        <f>IF(#REF!=9,12,0)</f>
        <v>#REF!</v>
      </c>
      <c r="FR14" s="26" t="e">
        <f>IF(#REF!=10,11,0)</f>
        <v>#REF!</v>
      </c>
      <c r="FS14" s="26" t="e">
        <f>IF(#REF!=11,10,0)</f>
        <v>#REF!</v>
      </c>
      <c r="FT14" s="26" t="e">
        <f>IF(#REF!=12,9,0)</f>
        <v>#REF!</v>
      </c>
      <c r="FU14" s="26" t="e">
        <f>IF(#REF!=13,8,0)</f>
        <v>#REF!</v>
      </c>
      <c r="FV14" s="26" t="e">
        <f>IF(#REF!=14,7,0)</f>
        <v>#REF!</v>
      </c>
      <c r="FW14" s="26" t="e">
        <f>IF(#REF!=15,6,0)</f>
        <v>#REF!</v>
      </c>
      <c r="FX14" s="26" t="e">
        <f>IF(#REF!=16,5,0)</f>
        <v>#REF!</v>
      </c>
      <c r="FY14" s="26" t="e">
        <f>IF(#REF!=17,4,0)</f>
        <v>#REF!</v>
      </c>
      <c r="FZ14" s="26" t="e">
        <f>IF(#REF!=18,3,0)</f>
        <v>#REF!</v>
      </c>
      <c r="GA14" s="26" t="e">
        <f>IF(#REF!=19,2,0)</f>
        <v>#REF!</v>
      </c>
      <c r="GB14" s="26" t="e">
        <f>IF(#REF!=20,1,0)</f>
        <v>#REF!</v>
      </c>
      <c r="GC14" s="26" t="e">
        <f>IF(#REF!&gt;20,0,0)</f>
        <v>#REF!</v>
      </c>
      <c r="GD14" s="26" t="e">
        <f>IF(#REF!="сх",0,0)</f>
        <v>#REF!</v>
      </c>
      <c r="GE14" s="26" t="e">
        <f t="shared" si="6"/>
        <v>#REF!</v>
      </c>
      <c r="GF14" s="26" t="e">
        <f>IF(#REF!=1,25,0)</f>
        <v>#REF!</v>
      </c>
      <c r="GG14" s="26" t="e">
        <f>IF(#REF!=2,22,0)</f>
        <v>#REF!</v>
      </c>
      <c r="GH14" s="26" t="e">
        <f>IF(#REF!=3,20,0)</f>
        <v>#REF!</v>
      </c>
      <c r="GI14" s="26" t="e">
        <f>IF(#REF!=4,18,0)</f>
        <v>#REF!</v>
      </c>
      <c r="GJ14" s="26" t="e">
        <f>IF(#REF!=5,16,0)</f>
        <v>#REF!</v>
      </c>
      <c r="GK14" s="26" t="e">
        <f>IF(#REF!=6,15,0)</f>
        <v>#REF!</v>
      </c>
      <c r="GL14" s="26" t="e">
        <f>IF(#REF!=7,14,0)</f>
        <v>#REF!</v>
      </c>
      <c r="GM14" s="26" t="e">
        <f>IF(#REF!=8,13,0)</f>
        <v>#REF!</v>
      </c>
      <c r="GN14" s="26" t="e">
        <f>IF(#REF!=9,12,0)</f>
        <v>#REF!</v>
      </c>
      <c r="GO14" s="26" t="e">
        <f>IF(#REF!=10,11,0)</f>
        <v>#REF!</v>
      </c>
      <c r="GP14" s="26" t="e">
        <f>IF(#REF!=11,10,0)</f>
        <v>#REF!</v>
      </c>
      <c r="GQ14" s="26" t="e">
        <f>IF(#REF!=12,9,0)</f>
        <v>#REF!</v>
      </c>
      <c r="GR14" s="26" t="e">
        <f>IF(#REF!=13,8,0)</f>
        <v>#REF!</v>
      </c>
      <c r="GS14" s="26" t="e">
        <f>IF(#REF!=14,7,0)</f>
        <v>#REF!</v>
      </c>
      <c r="GT14" s="26" t="e">
        <f>IF(#REF!=15,6,0)</f>
        <v>#REF!</v>
      </c>
      <c r="GU14" s="26" t="e">
        <f>IF(#REF!=16,5,0)</f>
        <v>#REF!</v>
      </c>
      <c r="GV14" s="26" t="e">
        <f>IF(#REF!=17,4,0)</f>
        <v>#REF!</v>
      </c>
      <c r="GW14" s="26" t="e">
        <f>IF(#REF!=18,3,0)</f>
        <v>#REF!</v>
      </c>
      <c r="GX14" s="26" t="e">
        <f>IF(#REF!=19,2,0)</f>
        <v>#REF!</v>
      </c>
      <c r="GY14" s="26" t="e">
        <f>IF(#REF!=20,1,0)</f>
        <v>#REF!</v>
      </c>
      <c r="GZ14" s="26" t="e">
        <f>IF(#REF!&gt;20,0,0)</f>
        <v>#REF!</v>
      </c>
      <c r="HA14" s="26" t="e">
        <f>IF(#REF!="сх",0,0)</f>
        <v>#REF!</v>
      </c>
      <c r="HB14" s="26" t="e">
        <f t="shared" si="7"/>
        <v>#REF!</v>
      </c>
      <c r="HC14" s="26" t="e">
        <f>IF(#REF!=1,100,0)</f>
        <v>#REF!</v>
      </c>
      <c r="HD14" s="26" t="e">
        <f>IF(#REF!=2,98,0)</f>
        <v>#REF!</v>
      </c>
      <c r="HE14" s="26" t="e">
        <f>IF(#REF!=3,95,0)</f>
        <v>#REF!</v>
      </c>
      <c r="HF14" s="26" t="e">
        <f>IF(#REF!=4,93,0)</f>
        <v>#REF!</v>
      </c>
      <c r="HG14" s="26" t="e">
        <f>IF(#REF!=5,90,0)</f>
        <v>#REF!</v>
      </c>
      <c r="HH14" s="26" t="e">
        <f>IF(#REF!=6,88,0)</f>
        <v>#REF!</v>
      </c>
      <c r="HI14" s="26" t="e">
        <f>IF(#REF!=7,85,0)</f>
        <v>#REF!</v>
      </c>
      <c r="HJ14" s="26" t="e">
        <f>IF(#REF!=8,83,0)</f>
        <v>#REF!</v>
      </c>
      <c r="HK14" s="26" t="e">
        <f>IF(#REF!=9,80,0)</f>
        <v>#REF!</v>
      </c>
      <c r="HL14" s="26" t="e">
        <f>IF(#REF!=10,78,0)</f>
        <v>#REF!</v>
      </c>
      <c r="HM14" s="26" t="e">
        <f>IF(#REF!=11,75,0)</f>
        <v>#REF!</v>
      </c>
      <c r="HN14" s="26" t="e">
        <f>IF(#REF!=12,73,0)</f>
        <v>#REF!</v>
      </c>
      <c r="HO14" s="26" t="e">
        <f>IF(#REF!=13,70,0)</f>
        <v>#REF!</v>
      </c>
      <c r="HP14" s="26" t="e">
        <f>IF(#REF!=14,68,0)</f>
        <v>#REF!</v>
      </c>
      <c r="HQ14" s="26" t="e">
        <f>IF(#REF!=15,65,0)</f>
        <v>#REF!</v>
      </c>
      <c r="HR14" s="26" t="e">
        <f>IF(#REF!=16,63,0)</f>
        <v>#REF!</v>
      </c>
      <c r="HS14" s="26" t="e">
        <f>IF(#REF!=17,60,0)</f>
        <v>#REF!</v>
      </c>
      <c r="HT14" s="26" t="e">
        <f>IF(#REF!=18,58,0)</f>
        <v>#REF!</v>
      </c>
      <c r="HU14" s="26" t="e">
        <f>IF(#REF!=19,55,0)</f>
        <v>#REF!</v>
      </c>
      <c r="HV14" s="26" t="e">
        <f>IF(#REF!=20,53,0)</f>
        <v>#REF!</v>
      </c>
      <c r="HW14" s="26" t="e">
        <f>IF(#REF!&gt;20,0,0)</f>
        <v>#REF!</v>
      </c>
      <c r="HX14" s="26" t="e">
        <f>IF(#REF!="сх",0,0)</f>
        <v>#REF!</v>
      </c>
      <c r="HY14" s="26" t="e">
        <f t="shared" si="8"/>
        <v>#REF!</v>
      </c>
      <c r="HZ14" s="26" t="e">
        <f>IF(#REF!=1,100,0)</f>
        <v>#REF!</v>
      </c>
      <c r="IA14" s="26" t="e">
        <f>IF(#REF!=2,98,0)</f>
        <v>#REF!</v>
      </c>
      <c r="IB14" s="26" t="e">
        <f>IF(#REF!=3,95,0)</f>
        <v>#REF!</v>
      </c>
      <c r="IC14" s="26" t="e">
        <f>IF(#REF!=4,93,0)</f>
        <v>#REF!</v>
      </c>
      <c r="ID14" s="26" t="e">
        <f>IF(#REF!=5,90,0)</f>
        <v>#REF!</v>
      </c>
      <c r="IE14" s="26" t="e">
        <f>IF(#REF!=6,88,0)</f>
        <v>#REF!</v>
      </c>
      <c r="IF14" s="26" t="e">
        <f>IF(#REF!=7,85,0)</f>
        <v>#REF!</v>
      </c>
      <c r="IG14" s="26" t="e">
        <f>IF(#REF!=8,83,0)</f>
        <v>#REF!</v>
      </c>
      <c r="IH14" s="26" t="e">
        <f>IF(#REF!=9,80,0)</f>
        <v>#REF!</v>
      </c>
      <c r="II14" s="26" t="e">
        <f>IF(#REF!=10,78,0)</f>
        <v>#REF!</v>
      </c>
      <c r="IJ14" s="26" t="e">
        <f>IF(#REF!=11,75,0)</f>
        <v>#REF!</v>
      </c>
      <c r="IK14" s="26" t="e">
        <f>IF(#REF!=12,73,0)</f>
        <v>#REF!</v>
      </c>
      <c r="IL14" s="26" t="e">
        <f>IF(#REF!=13,70,0)</f>
        <v>#REF!</v>
      </c>
      <c r="IM14" s="26" t="e">
        <f>IF(#REF!=14,68,0)</f>
        <v>#REF!</v>
      </c>
      <c r="IN14" s="26" t="e">
        <f>IF(#REF!=15,65,0)</f>
        <v>#REF!</v>
      </c>
      <c r="IO14" s="26" t="e">
        <f>IF(#REF!=16,63,0)</f>
        <v>#REF!</v>
      </c>
      <c r="IP14" s="26" t="e">
        <f>IF(#REF!=17,60,0)</f>
        <v>#REF!</v>
      </c>
      <c r="IQ14" s="26" t="e">
        <f>IF(#REF!=18,58,0)</f>
        <v>#REF!</v>
      </c>
      <c r="IR14" s="26" t="e">
        <f>IF(#REF!=19,55,0)</f>
        <v>#REF!</v>
      </c>
      <c r="IS14" s="26" t="e">
        <f>IF(#REF!=20,53,0)</f>
        <v>#REF!</v>
      </c>
      <c r="IT14" s="26" t="e">
        <f>IF(#REF!&gt;20,0,0)</f>
        <v>#REF!</v>
      </c>
      <c r="IU14" s="26" t="e">
        <f>IF(#REF!="сх",0,0)</f>
        <v>#REF!</v>
      </c>
      <c r="IV14" s="26" t="e">
        <f t="shared" si="9"/>
        <v>#REF!</v>
      </c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</row>
    <row r="15" spans="1:267" s="3" customFormat="1" ht="96" x14ac:dyDescent="0.2">
      <c r="A15" s="58">
        <v>7</v>
      </c>
      <c r="B15" s="45">
        <v>4.2</v>
      </c>
      <c r="C15" s="108">
        <v>44</v>
      </c>
      <c r="D15" s="109" t="s">
        <v>118</v>
      </c>
      <c r="E15" s="113" t="s">
        <v>24</v>
      </c>
      <c r="F15" s="117" t="s">
        <v>31</v>
      </c>
      <c r="G15" s="118" t="s">
        <v>32</v>
      </c>
      <c r="H15" s="113" t="s">
        <v>30</v>
      </c>
      <c r="I15" s="45">
        <v>7</v>
      </c>
      <c r="J15" s="97">
        <v>14</v>
      </c>
      <c r="K15" s="45">
        <v>9</v>
      </c>
      <c r="L15" s="97">
        <v>12</v>
      </c>
      <c r="M15" s="23" t="e">
        <f>#REF!+#REF!</f>
        <v>#REF!</v>
      </c>
      <c r="N15" s="24"/>
      <c r="O15" s="25"/>
      <c r="P15" s="24" t="e">
        <f>IF(#REF!=1,25,0)</f>
        <v>#REF!</v>
      </c>
      <c r="Q15" s="88">
        <f t="shared" si="0"/>
        <v>26</v>
      </c>
      <c r="R15" s="23" t="e">
        <f>#REF!+#REF!</f>
        <v>#REF!</v>
      </c>
      <c r="S15" s="24"/>
      <c r="T15" s="25"/>
      <c r="U15" s="24" t="e">
        <f>IF(#REF!=1,25,0)</f>
        <v>#REF!</v>
      </c>
      <c r="V15" s="24" t="e">
        <f>IF(#REF!=2,22,0)</f>
        <v>#REF!</v>
      </c>
      <c r="W15" s="24" t="e">
        <f>IF(#REF!=3,20,0)</f>
        <v>#REF!</v>
      </c>
      <c r="X15" s="24" t="e">
        <f>IF(#REF!=4,18,0)</f>
        <v>#REF!</v>
      </c>
      <c r="Y15" s="24" t="e">
        <f>IF(#REF!=5,16,0)</f>
        <v>#REF!</v>
      </c>
      <c r="Z15" s="24" t="e">
        <f>IF(#REF!=6,15,0)</f>
        <v>#REF!</v>
      </c>
      <c r="AA15" s="24" t="e">
        <f>IF(#REF!=7,14,0)</f>
        <v>#REF!</v>
      </c>
      <c r="AB15" s="24" t="e">
        <f>IF(#REF!=8,13,0)</f>
        <v>#REF!</v>
      </c>
      <c r="AC15" s="24" t="e">
        <f>IF(#REF!=9,12,0)</f>
        <v>#REF!</v>
      </c>
      <c r="AD15" s="24" t="e">
        <f>IF(#REF!=10,11,0)</f>
        <v>#REF!</v>
      </c>
      <c r="AE15" s="24" t="e">
        <f>IF(#REF!=11,10,0)</f>
        <v>#REF!</v>
      </c>
      <c r="AF15" s="24" t="e">
        <f>IF(#REF!=12,9,0)</f>
        <v>#REF!</v>
      </c>
      <c r="AG15" s="24" t="e">
        <f>IF(#REF!=13,8,0)</f>
        <v>#REF!</v>
      </c>
      <c r="AH15" s="24" t="e">
        <f>IF(#REF!=14,7,0)</f>
        <v>#REF!</v>
      </c>
      <c r="AI15" s="24" t="e">
        <f>IF(#REF!=15,6,0)</f>
        <v>#REF!</v>
      </c>
      <c r="AJ15" s="24" t="e">
        <f>IF(#REF!=16,5,0)</f>
        <v>#REF!</v>
      </c>
      <c r="AK15" s="24" t="e">
        <f>IF(#REF!=17,4,0)</f>
        <v>#REF!</v>
      </c>
      <c r="AL15" s="24" t="e">
        <f>IF(#REF!=18,3,0)</f>
        <v>#REF!</v>
      </c>
      <c r="AM15" s="24" t="e">
        <f>IF(#REF!=19,2,0)</f>
        <v>#REF!</v>
      </c>
      <c r="AN15" s="24" t="e">
        <f>IF(#REF!=20,1,0)</f>
        <v>#REF!</v>
      </c>
      <c r="AO15" s="24" t="e">
        <f>IF(#REF!&gt;20,0,0)</f>
        <v>#REF!</v>
      </c>
      <c r="AP15" s="24" t="e">
        <f>IF(#REF!="сх",0,0)</f>
        <v>#REF!</v>
      </c>
      <c r="AQ15" s="24" t="e">
        <f t="shared" si="1"/>
        <v>#REF!</v>
      </c>
      <c r="AR15" s="24" t="e">
        <f>IF(#REF!=1,25,0)</f>
        <v>#REF!</v>
      </c>
      <c r="AS15" s="24" t="e">
        <f>IF(#REF!=2,22,0)</f>
        <v>#REF!</v>
      </c>
      <c r="AT15" s="24" t="e">
        <f>IF(#REF!=3,20,0)</f>
        <v>#REF!</v>
      </c>
      <c r="AU15" s="24" t="e">
        <f>IF(#REF!=4,18,0)</f>
        <v>#REF!</v>
      </c>
      <c r="AV15" s="24" t="e">
        <f>IF(#REF!=5,16,0)</f>
        <v>#REF!</v>
      </c>
      <c r="AW15" s="24" t="e">
        <f>IF(#REF!=6,15,0)</f>
        <v>#REF!</v>
      </c>
      <c r="AX15" s="24" t="e">
        <f>IF(#REF!=7,14,0)</f>
        <v>#REF!</v>
      </c>
      <c r="AY15" s="24" t="e">
        <f>IF(#REF!=8,13,0)</f>
        <v>#REF!</v>
      </c>
      <c r="AZ15" s="24" t="e">
        <f>IF(#REF!=9,12,0)</f>
        <v>#REF!</v>
      </c>
      <c r="BA15" s="24" t="e">
        <f>IF(#REF!=10,11,0)</f>
        <v>#REF!</v>
      </c>
      <c r="BB15" s="24" t="e">
        <f>IF(#REF!=11,10,0)</f>
        <v>#REF!</v>
      </c>
      <c r="BC15" s="24" t="e">
        <f>IF(#REF!=12,9,0)</f>
        <v>#REF!</v>
      </c>
      <c r="BD15" s="24" t="e">
        <f>IF(#REF!=13,8,0)</f>
        <v>#REF!</v>
      </c>
      <c r="BE15" s="24" t="e">
        <f>IF(#REF!=14,7,0)</f>
        <v>#REF!</v>
      </c>
      <c r="BF15" s="24" t="e">
        <f>IF(#REF!=15,6,0)</f>
        <v>#REF!</v>
      </c>
      <c r="BG15" s="24" t="e">
        <f>IF(#REF!=16,5,0)</f>
        <v>#REF!</v>
      </c>
      <c r="BH15" s="24" t="e">
        <f>IF(#REF!=17,4,0)</f>
        <v>#REF!</v>
      </c>
      <c r="BI15" s="24" t="e">
        <f>IF(#REF!=18,3,0)</f>
        <v>#REF!</v>
      </c>
      <c r="BJ15" s="24" t="e">
        <f>IF(#REF!=19,2,0)</f>
        <v>#REF!</v>
      </c>
      <c r="BK15" s="24" t="e">
        <f>IF(#REF!=20,1,0)</f>
        <v>#REF!</v>
      </c>
      <c r="BL15" s="24" t="e">
        <f>IF(#REF!&gt;20,0,0)</f>
        <v>#REF!</v>
      </c>
      <c r="BM15" s="24" t="e">
        <f>IF(#REF!="сх",0,0)</f>
        <v>#REF!</v>
      </c>
      <c r="BN15" s="24" t="e">
        <f t="shared" si="2"/>
        <v>#REF!</v>
      </c>
      <c r="BO15" s="24" t="e">
        <f>IF(#REF!=1,45,0)</f>
        <v>#REF!</v>
      </c>
      <c r="BP15" s="24" t="e">
        <f>IF(#REF!=2,42,0)</f>
        <v>#REF!</v>
      </c>
      <c r="BQ15" s="24" t="e">
        <f>IF(#REF!=3,40,0)</f>
        <v>#REF!</v>
      </c>
      <c r="BR15" s="24" t="e">
        <f>IF(#REF!=4,38,0)</f>
        <v>#REF!</v>
      </c>
      <c r="BS15" s="24" t="e">
        <f>IF(#REF!=5,36,0)</f>
        <v>#REF!</v>
      </c>
      <c r="BT15" s="24" t="e">
        <f>IF(#REF!=6,35,0)</f>
        <v>#REF!</v>
      </c>
      <c r="BU15" s="24" t="e">
        <f>IF(#REF!=7,34,0)</f>
        <v>#REF!</v>
      </c>
      <c r="BV15" s="24" t="e">
        <f>IF(#REF!=8,33,0)</f>
        <v>#REF!</v>
      </c>
      <c r="BW15" s="24" t="e">
        <f>IF(#REF!=9,32,0)</f>
        <v>#REF!</v>
      </c>
      <c r="BX15" s="24" t="e">
        <f>IF(#REF!=10,31,0)</f>
        <v>#REF!</v>
      </c>
      <c r="BY15" s="24" t="e">
        <f>IF(#REF!=11,30,0)</f>
        <v>#REF!</v>
      </c>
      <c r="BZ15" s="24" t="e">
        <f>IF(#REF!=12,29,0)</f>
        <v>#REF!</v>
      </c>
      <c r="CA15" s="24" t="e">
        <f>IF(#REF!=13,28,0)</f>
        <v>#REF!</v>
      </c>
      <c r="CB15" s="24" t="e">
        <f>IF(#REF!=14,27,0)</f>
        <v>#REF!</v>
      </c>
      <c r="CC15" s="24" t="e">
        <f>IF(#REF!=15,26,0)</f>
        <v>#REF!</v>
      </c>
      <c r="CD15" s="24" t="e">
        <f>IF(#REF!=16,25,0)</f>
        <v>#REF!</v>
      </c>
      <c r="CE15" s="24" t="e">
        <f>IF(#REF!=17,24,0)</f>
        <v>#REF!</v>
      </c>
      <c r="CF15" s="24" t="e">
        <f>IF(#REF!=18,23,0)</f>
        <v>#REF!</v>
      </c>
      <c r="CG15" s="24" t="e">
        <f>IF(#REF!=19,22,0)</f>
        <v>#REF!</v>
      </c>
      <c r="CH15" s="24" t="e">
        <f>IF(#REF!=20,21,0)</f>
        <v>#REF!</v>
      </c>
      <c r="CI15" s="24" t="e">
        <f>IF(#REF!=21,20,0)</f>
        <v>#REF!</v>
      </c>
      <c r="CJ15" s="24" t="e">
        <f>IF(#REF!=22,19,0)</f>
        <v>#REF!</v>
      </c>
      <c r="CK15" s="24" t="e">
        <f>IF(#REF!=23,18,0)</f>
        <v>#REF!</v>
      </c>
      <c r="CL15" s="24" t="e">
        <f>IF(#REF!=24,17,0)</f>
        <v>#REF!</v>
      </c>
      <c r="CM15" s="24" t="e">
        <f>IF(#REF!=25,16,0)</f>
        <v>#REF!</v>
      </c>
      <c r="CN15" s="24" t="e">
        <f>IF(#REF!=26,15,0)</f>
        <v>#REF!</v>
      </c>
      <c r="CO15" s="24" t="e">
        <f>IF(#REF!=27,14,0)</f>
        <v>#REF!</v>
      </c>
      <c r="CP15" s="24" t="e">
        <f>IF(#REF!=28,13,0)</f>
        <v>#REF!</v>
      </c>
      <c r="CQ15" s="24" t="e">
        <f>IF(#REF!=29,12,0)</f>
        <v>#REF!</v>
      </c>
      <c r="CR15" s="24" t="e">
        <f>IF(#REF!=30,11,0)</f>
        <v>#REF!</v>
      </c>
      <c r="CS15" s="24" t="e">
        <f>IF(#REF!=31,10,0)</f>
        <v>#REF!</v>
      </c>
      <c r="CT15" s="24" t="e">
        <f>IF(#REF!=32,9,0)</f>
        <v>#REF!</v>
      </c>
      <c r="CU15" s="24" t="e">
        <f>IF(#REF!=33,8,0)</f>
        <v>#REF!</v>
      </c>
      <c r="CV15" s="24" t="e">
        <f>IF(#REF!=34,7,0)</f>
        <v>#REF!</v>
      </c>
      <c r="CW15" s="24" t="e">
        <f>IF(#REF!=35,6,0)</f>
        <v>#REF!</v>
      </c>
      <c r="CX15" s="24" t="e">
        <f>IF(#REF!=36,5,0)</f>
        <v>#REF!</v>
      </c>
      <c r="CY15" s="24" t="e">
        <f>IF(#REF!=37,4,0)</f>
        <v>#REF!</v>
      </c>
      <c r="CZ15" s="24" t="e">
        <f>IF(#REF!=38,3,0)</f>
        <v>#REF!</v>
      </c>
      <c r="DA15" s="24" t="e">
        <f>IF(#REF!=39,2,0)</f>
        <v>#REF!</v>
      </c>
      <c r="DB15" s="24" t="e">
        <f>IF(#REF!=40,1,0)</f>
        <v>#REF!</v>
      </c>
      <c r="DC15" s="24" t="e">
        <f>IF(#REF!&gt;20,0,0)</f>
        <v>#REF!</v>
      </c>
      <c r="DD15" s="24" t="e">
        <f>IF(#REF!="сх",0,0)</f>
        <v>#REF!</v>
      </c>
      <c r="DE15" s="24" t="e">
        <f t="shared" si="3"/>
        <v>#REF!</v>
      </c>
      <c r="DF15" s="24" t="e">
        <f>IF(#REF!=1,45,0)</f>
        <v>#REF!</v>
      </c>
      <c r="DG15" s="24" t="e">
        <f>IF(#REF!=2,42,0)</f>
        <v>#REF!</v>
      </c>
      <c r="DH15" s="24" t="e">
        <f>IF(#REF!=3,40,0)</f>
        <v>#REF!</v>
      </c>
      <c r="DI15" s="24" t="e">
        <f>IF(#REF!=4,38,0)</f>
        <v>#REF!</v>
      </c>
      <c r="DJ15" s="24" t="e">
        <f>IF(#REF!=5,36,0)</f>
        <v>#REF!</v>
      </c>
      <c r="DK15" s="24" t="e">
        <f>IF(#REF!=6,35,0)</f>
        <v>#REF!</v>
      </c>
      <c r="DL15" s="24" t="e">
        <f>IF(#REF!=7,34,0)</f>
        <v>#REF!</v>
      </c>
      <c r="DM15" s="24" t="e">
        <f>IF(#REF!=8,33,0)</f>
        <v>#REF!</v>
      </c>
      <c r="DN15" s="24" t="e">
        <f>IF(#REF!=9,32,0)</f>
        <v>#REF!</v>
      </c>
      <c r="DO15" s="24" t="e">
        <f>IF(#REF!=10,31,0)</f>
        <v>#REF!</v>
      </c>
      <c r="DP15" s="24" t="e">
        <f>IF(#REF!=11,30,0)</f>
        <v>#REF!</v>
      </c>
      <c r="DQ15" s="24" t="e">
        <f>IF(#REF!=12,29,0)</f>
        <v>#REF!</v>
      </c>
      <c r="DR15" s="24" t="e">
        <f>IF(#REF!=13,28,0)</f>
        <v>#REF!</v>
      </c>
      <c r="DS15" s="24" t="e">
        <f>IF(#REF!=14,27,0)</f>
        <v>#REF!</v>
      </c>
      <c r="DT15" s="24" t="e">
        <f>IF(#REF!=15,26,0)</f>
        <v>#REF!</v>
      </c>
      <c r="DU15" s="24" t="e">
        <f>IF(#REF!=16,25,0)</f>
        <v>#REF!</v>
      </c>
      <c r="DV15" s="24" t="e">
        <f>IF(#REF!=17,24,0)</f>
        <v>#REF!</v>
      </c>
      <c r="DW15" s="24" t="e">
        <f>IF(#REF!=18,23,0)</f>
        <v>#REF!</v>
      </c>
      <c r="DX15" s="24" t="e">
        <f>IF(#REF!=19,22,0)</f>
        <v>#REF!</v>
      </c>
      <c r="DY15" s="24" t="e">
        <f>IF(#REF!=20,21,0)</f>
        <v>#REF!</v>
      </c>
      <c r="DZ15" s="24" t="e">
        <f>IF(#REF!=21,20,0)</f>
        <v>#REF!</v>
      </c>
      <c r="EA15" s="24" t="e">
        <f>IF(#REF!=22,19,0)</f>
        <v>#REF!</v>
      </c>
      <c r="EB15" s="24" t="e">
        <f>IF(#REF!=23,18,0)</f>
        <v>#REF!</v>
      </c>
      <c r="EC15" s="24" t="e">
        <f>IF(#REF!=24,17,0)</f>
        <v>#REF!</v>
      </c>
      <c r="ED15" s="24" t="e">
        <f>IF(#REF!=25,16,0)</f>
        <v>#REF!</v>
      </c>
      <c r="EE15" s="24" t="e">
        <f>IF(#REF!=26,15,0)</f>
        <v>#REF!</v>
      </c>
      <c r="EF15" s="24" t="e">
        <f>IF(#REF!=27,14,0)</f>
        <v>#REF!</v>
      </c>
      <c r="EG15" s="24" t="e">
        <f>IF(#REF!=28,13,0)</f>
        <v>#REF!</v>
      </c>
      <c r="EH15" s="24" t="e">
        <f>IF(#REF!=29,12,0)</f>
        <v>#REF!</v>
      </c>
      <c r="EI15" s="24" t="e">
        <f>IF(#REF!=30,11,0)</f>
        <v>#REF!</v>
      </c>
      <c r="EJ15" s="24" t="e">
        <f>IF(#REF!=31,10,0)</f>
        <v>#REF!</v>
      </c>
      <c r="EK15" s="24" t="e">
        <f>IF(#REF!=32,9,0)</f>
        <v>#REF!</v>
      </c>
      <c r="EL15" s="24" t="e">
        <f>IF(#REF!=33,8,0)</f>
        <v>#REF!</v>
      </c>
      <c r="EM15" s="24" t="e">
        <f>IF(#REF!=34,7,0)</f>
        <v>#REF!</v>
      </c>
      <c r="EN15" s="24" t="e">
        <f>IF(#REF!=35,6,0)</f>
        <v>#REF!</v>
      </c>
      <c r="EO15" s="24" t="e">
        <f>IF(#REF!=36,5,0)</f>
        <v>#REF!</v>
      </c>
      <c r="EP15" s="24" t="e">
        <f>IF(#REF!=37,4,0)</f>
        <v>#REF!</v>
      </c>
      <c r="EQ15" s="24" t="e">
        <f>IF(#REF!=38,3,0)</f>
        <v>#REF!</v>
      </c>
      <c r="ER15" s="24" t="e">
        <f>IF(#REF!=39,2,0)</f>
        <v>#REF!</v>
      </c>
      <c r="ES15" s="24" t="e">
        <f>IF(#REF!=40,1,0)</f>
        <v>#REF!</v>
      </c>
      <c r="ET15" s="24" t="e">
        <f>IF(#REF!&gt;20,0,0)</f>
        <v>#REF!</v>
      </c>
      <c r="EU15" s="24" t="e">
        <f>IF(#REF!="сх",0,0)</f>
        <v>#REF!</v>
      </c>
      <c r="EV15" s="24" t="e">
        <f t="shared" si="4"/>
        <v>#REF!</v>
      </c>
      <c r="EW15" s="24"/>
      <c r="EX15" s="24" t="e">
        <f>IF(#REF!="сх","ноль",IF(#REF!&gt;0,#REF!,"Ноль"))</f>
        <v>#REF!</v>
      </c>
      <c r="EY15" s="24" t="e">
        <f>IF(#REF!="сх","ноль",IF(#REF!&gt;0,#REF!,"Ноль"))</f>
        <v>#REF!</v>
      </c>
      <c r="EZ15" s="24"/>
      <c r="FA15" s="24" t="e">
        <f t="shared" si="5"/>
        <v>#REF!</v>
      </c>
      <c r="FB15" s="24" t="e">
        <f>IF(Q15=#REF!,IF(#REF!&lt;#REF!,#REF!,FF15),#REF!)</f>
        <v>#REF!</v>
      </c>
      <c r="FC15" s="24" t="e">
        <f>IF(Q15=#REF!,IF(#REF!&lt;#REF!,0,1))</f>
        <v>#REF!</v>
      </c>
      <c r="FD15" s="24" t="e">
        <f>IF(AND(FA15&gt;=21,FA15&lt;&gt;0),FA15,IF(Q15&lt;#REF!,"СТОП",FB15+FC15))</f>
        <v>#REF!</v>
      </c>
      <c r="FE15" s="24"/>
      <c r="FF15" s="24">
        <v>15</v>
      </c>
      <c r="FG15" s="24">
        <v>16</v>
      </c>
      <c r="FH15" s="24"/>
      <c r="FI15" s="26" t="e">
        <f>IF(#REF!=1,25,0)</f>
        <v>#REF!</v>
      </c>
      <c r="FJ15" s="26" t="e">
        <f>IF(#REF!=2,22,0)</f>
        <v>#REF!</v>
      </c>
      <c r="FK15" s="26" t="e">
        <f>IF(#REF!=3,20,0)</f>
        <v>#REF!</v>
      </c>
      <c r="FL15" s="26" t="e">
        <f>IF(#REF!=4,18,0)</f>
        <v>#REF!</v>
      </c>
      <c r="FM15" s="26" t="e">
        <f>IF(#REF!=5,16,0)</f>
        <v>#REF!</v>
      </c>
      <c r="FN15" s="26" t="e">
        <f>IF(#REF!=6,15,0)</f>
        <v>#REF!</v>
      </c>
      <c r="FO15" s="26" t="e">
        <f>IF(#REF!=7,14,0)</f>
        <v>#REF!</v>
      </c>
      <c r="FP15" s="26" t="e">
        <f>IF(#REF!=8,13,0)</f>
        <v>#REF!</v>
      </c>
      <c r="FQ15" s="26" t="e">
        <f>IF(#REF!=9,12,0)</f>
        <v>#REF!</v>
      </c>
      <c r="FR15" s="26" t="e">
        <f>IF(#REF!=10,11,0)</f>
        <v>#REF!</v>
      </c>
      <c r="FS15" s="26" t="e">
        <f>IF(#REF!=11,10,0)</f>
        <v>#REF!</v>
      </c>
      <c r="FT15" s="26" t="e">
        <f>IF(#REF!=12,9,0)</f>
        <v>#REF!</v>
      </c>
      <c r="FU15" s="26" t="e">
        <f>IF(#REF!=13,8,0)</f>
        <v>#REF!</v>
      </c>
      <c r="FV15" s="26" t="e">
        <f>IF(#REF!=14,7,0)</f>
        <v>#REF!</v>
      </c>
      <c r="FW15" s="26" t="e">
        <f>IF(#REF!=15,6,0)</f>
        <v>#REF!</v>
      </c>
      <c r="FX15" s="26" t="e">
        <f>IF(#REF!=16,5,0)</f>
        <v>#REF!</v>
      </c>
      <c r="FY15" s="26" t="e">
        <f>IF(#REF!=17,4,0)</f>
        <v>#REF!</v>
      </c>
      <c r="FZ15" s="26" t="e">
        <f>IF(#REF!=18,3,0)</f>
        <v>#REF!</v>
      </c>
      <c r="GA15" s="26" t="e">
        <f>IF(#REF!=19,2,0)</f>
        <v>#REF!</v>
      </c>
      <c r="GB15" s="26" t="e">
        <f>IF(#REF!=20,1,0)</f>
        <v>#REF!</v>
      </c>
      <c r="GC15" s="26" t="e">
        <f>IF(#REF!&gt;20,0,0)</f>
        <v>#REF!</v>
      </c>
      <c r="GD15" s="26" t="e">
        <f>IF(#REF!="сх",0,0)</f>
        <v>#REF!</v>
      </c>
      <c r="GE15" s="26" t="e">
        <f t="shared" si="6"/>
        <v>#REF!</v>
      </c>
      <c r="GF15" s="26" t="e">
        <f>IF(#REF!=1,25,0)</f>
        <v>#REF!</v>
      </c>
      <c r="GG15" s="26" t="e">
        <f>IF(#REF!=2,22,0)</f>
        <v>#REF!</v>
      </c>
      <c r="GH15" s="26" t="e">
        <f>IF(#REF!=3,20,0)</f>
        <v>#REF!</v>
      </c>
      <c r="GI15" s="26" t="e">
        <f>IF(#REF!=4,18,0)</f>
        <v>#REF!</v>
      </c>
      <c r="GJ15" s="26" t="e">
        <f>IF(#REF!=5,16,0)</f>
        <v>#REF!</v>
      </c>
      <c r="GK15" s="26" t="e">
        <f>IF(#REF!=6,15,0)</f>
        <v>#REF!</v>
      </c>
      <c r="GL15" s="26" t="e">
        <f>IF(#REF!=7,14,0)</f>
        <v>#REF!</v>
      </c>
      <c r="GM15" s="26" t="e">
        <f>IF(#REF!=8,13,0)</f>
        <v>#REF!</v>
      </c>
      <c r="GN15" s="26" t="e">
        <f>IF(#REF!=9,12,0)</f>
        <v>#REF!</v>
      </c>
      <c r="GO15" s="26" t="e">
        <f>IF(#REF!=10,11,0)</f>
        <v>#REF!</v>
      </c>
      <c r="GP15" s="26" t="e">
        <f>IF(#REF!=11,10,0)</f>
        <v>#REF!</v>
      </c>
      <c r="GQ15" s="26" t="e">
        <f>IF(#REF!=12,9,0)</f>
        <v>#REF!</v>
      </c>
      <c r="GR15" s="26" t="e">
        <f>IF(#REF!=13,8,0)</f>
        <v>#REF!</v>
      </c>
      <c r="GS15" s="26" t="e">
        <f>IF(#REF!=14,7,0)</f>
        <v>#REF!</v>
      </c>
      <c r="GT15" s="26" t="e">
        <f>IF(#REF!=15,6,0)</f>
        <v>#REF!</v>
      </c>
      <c r="GU15" s="26" t="e">
        <f>IF(#REF!=16,5,0)</f>
        <v>#REF!</v>
      </c>
      <c r="GV15" s="26" t="e">
        <f>IF(#REF!=17,4,0)</f>
        <v>#REF!</v>
      </c>
      <c r="GW15" s="26" t="e">
        <f>IF(#REF!=18,3,0)</f>
        <v>#REF!</v>
      </c>
      <c r="GX15" s="26" t="e">
        <f>IF(#REF!=19,2,0)</f>
        <v>#REF!</v>
      </c>
      <c r="GY15" s="26" t="e">
        <f>IF(#REF!=20,1,0)</f>
        <v>#REF!</v>
      </c>
      <c r="GZ15" s="26" t="e">
        <f>IF(#REF!&gt;20,0,0)</f>
        <v>#REF!</v>
      </c>
      <c r="HA15" s="26" t="e">
        <f>IF(#REF!="сх",0,0)</f>
        <v>#REF!</v>
      </c>
      <c r="HB15" s="26" t="e">
        <f t="shared" si="7"/>
        <v>#REF!</v>
      </c>
      <c r="HC15" s="26" t="e">
        <f>IF(#REF!=1,100,0)</f>
        <v>#REF!</v>
      </c>
      <c r="HD15" s="26" t="e">
        <f>IF(#REF!=2,98,0)</f>
        <v>#REF!</v>
      </c>
      <c r="HE15" s="26" t="e">
        <f>IF(#REF!=3,95,0)</f>
        <v>#REF!</v>
      </c>
      <c r="HF15" s="26" t="e">
        <f>IF(#REF!=4,93,0)</f>
        <v>#REF!</v>
      </c>
      <c r="HG15" s="26" t="e">
        <f>IF(#REF!=5,90,0)</f>
        <v>#REF!</v>
      </c>
      <c r="HH15" s="26" t="e">
        <f>IF(#REF!=6,88,0)</f>
        <v>#REF!</v>
      </c>
      <c r="HI15" s="26" t="e">
        <f>IF(#REF!=7,85,0)</f>
        <v>#REF!</v>
      </c>
      <c r="HJ15" s="26" t="e">
        <f>IF(#REF!=8,83,0)</f>
        <v>#REF!</v>
      </c>
      <c r="HK15" s="26" t="e">
        <f>IF(#REF!=9,80,0)</f>
        <v>#REF!</v>
      </c>
      <c r="HL15" s="26" t="e">
        <f>IF(#REF!=10,78,0)</f>
        <v>#REF!</v>
      </c>
      <c r="HM15" s="26" t="e">
        <f>IF(#REF!=11,75,0)</f>
        <v>#REF!</v>
      </c>
      <c r="HN15" s="26" t="e">
        <f>IF(#REF!=12,73,0)</f>
        <v>#REF!</v>
      </c>
      <c r="HO15" s="26" t="e">
        <f>IF(#REF!=13,70,0)</f>
        <v>#REF!</v>
      </c>
      <c r="HP15" s="26" t="e">
        <f>IF(#REF!=14,68,0)</f>
        <v>#REF!</v>
      </c>
      <c r="HQ15" s="26" t="e">
        <f>IF(#REF!=15,65,0)</f>
        <v>#REF!</v>
      </c>
      <c r="HR15" s="26" t="e">
        <f>IF(#REF!=16,63,0)</f>
        <v>#REF!</v>
      </c>
      <c r="HS15" s="26" t="e">
        <f>IF(#REF!=17,60,0)</f>
        <v>#REF!</v>
      </c>
      <c r="HT15" s="26" t="e">
        <f>IF(#REF!=18,58,0)</f>
        <v>#REF!</v>
      </c>
      <c r="HU15" s="26" t="e">
        <f>IF(#REF!=19,55,0)</f>
        <v>#REF!</v>
      </c>
      <c r="HV15" s="26" t="e">
        <f>IF(#REF!=20,53,0)</f>
        <v>#REF!</v>
      </c>
      <c r="HW15" s="26" t="e">
        <f>IF(#REF!&gt;20,0,0)</f>
        <v>#REF!</v>
      </c>
      <c r="HX15" s="26" t="e">
        <f>IF(#REF!="сх",0,0)</f>
        <v>#REF!</v>
      </c>
      <c r="HY15" s="26" t="e">
        <f t="shared" si="8"/>
        <v>#REF!</v>
      </c>
      <c r="HZ15" s="26" t="e">
        <f>IF(#REF!=1,100,0)</f>
        <v>#REF!</v>
      </c>
      <c r="IA15" s="26" t="e">
        <f>IF(#REF!=2,98,0)</f>
        <v>#REF!</v>
      </c>
      <c r="IB15" s="26" t="e">
        <f>IF(#REF!=3,95,0)</f>
        <v>#REF!</v>
      </c>
      <c r="IC15" s="26" t="e">
        <f>IF(#REF!=4,93,0)</f>
        <v>#REF!</v>
      </c>
      <c r="ID15" s="26" t="e">
        <f>IF(#REF!=5,90,0)</f>
        <v>#REF!</v>
      </c>
      <c r="IE15" s="26" t="e">
        <f>IF(#REF!=6,88,0)</f>
        <v>#REF!</v>
      </c>
      <c r="IF15" s="26" t="e">
        <f>IF(#REF!=7,85,0)</f>
        <v>#REF!</v>
      </c>
      <c r="IG15" s="26" t="e">
        <f>IF(#REF!=8,83,0)</f>
        <v>#REF!</v>
      </c>
      <c r="IH15" s="26" t="e">
        <f>IF(#REF!=9,80,0)</f>
        <v>#REF!</v>
      </c>
      <c r="II15" s="26" t="e">
        <f>IF(#REF!=10,78,0)</f>
        <v>#REF!</v>
      </c>
      <c r="IJ15" s="26" t="e">
        <f>IF(#REF!=11,75,0)</f>
        <v>#REF!</v>
      </c>
      <c r="IK15" s="26" t="e">
        <f>IF(#REF!=12,73,0)</f>
        <v>#REF!</v>
      </c>
      <c r="IL15" s="26" t="e">
        <f>IF(#REF!=13,70,0)</f>
        <v>#REF!</v>
      </c>
      <c r="IM15" s="26" t="e">
        <f>IF(#REF!=14,68,0)</f>
        <v>#REF!</v>
      </c>
      <c r="IN15" s="26" t="e">
        <f>IF(#REF!=15,65,0)</f>
        <v>#REF!</v>
      </c>
      <c r="IO15" s="26" t="e">
        <f>IF(#REF!=16,63,0)</f>
        <v>#REF!</v>
      </c>
      <c r="IP15" s="26" t="e">
        <f>IF(#REF!=17,60,0)</f>
        <v>#REF!</v>
      </c>
      <c r="IQ15" s="26" t="e">
        <f>IF(#REF!=18,58,0)</f>
        <v>#REF!</v>
      </c>
      <c r="IR15" s="26" t="e">
        <f>IF(#REF!=19,55,0)</f>
        <v>#REF!</v>
      </c>
      <c r="IS15" s="26" t="e">
        <f>IF(#REF!=20,53,0)</f>
        <v>#REF!</v>
      </c>
      <c r="IT15" s="26" t="e">
        <f>IF(#REF!&gt;20,0,0)</f>
        <v>#REF!</v>
      </c>
      <c r="IU15" s="26" t="e">
        <f>IF(#REF!="сх",0,0)</f>
        <v>#REF!</v>
      </c>
      <c r="IV15" s="26" t="e">
        <f t="shared" si="9"/>
        <v>#REF!</v>
      </c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</row>
    <row r="16" spans="1:267" s="3" customFormat="1" ht="96" x14ac:dyDescent="0.2">
      <c r="A16" s="58">
        <v>8</v>
      </c>
      <c r="B16" s="45">
        <v>4.0999999999999996</v>
      </c>
      <c r="C16" s="108">
        <v>41</v>
      </c>
      <c r="D16" s="109" t="s">
        <v>151</v>
      </c>
      <c r="E16" s="113" t="s">
        <v>65</v>
      </c>
      <c r="F16" s="117" t="s">
        <v>31</v>
      </c>
      <c r="G16" s="118" t="s">
        <v>49</v>
      </c>
      <c r="H16" s="113" t="s">
        <v>30</v>
      </c>
      <c r="I16" s="45">
        <v>8</v>
      </c>
      <c r="J16" s="97">
        <v>13</v>
      </c>
      <c r="K16" s="45">
        <v>8</v>
      </c>
      <c r="L16" s="97">
        <v>13</v>
      </c>
      <c r="M16" s="23" t="e">
        <f>#REF!+#REF!</f>
        <v>#REF!</v>
      </c>
      <c r="N16" s="24"/>
      <c r="O16" s="25"/>
      <c r="P16" s="24" t="e">
        <f>IF(#REF!=1,25,0)</f>
        <v>#REF!</v>
      </c>
      <c r="Q16" s="88">
        <f t="shared" si="0"/>
        <v>26</v>
      </c>
      <c r="R16" s="23" t="e">
        <f>#REF!+#REF!</f>
        <v>#REF!</v>
      </c>
      <c r="S16" s="24"/>
      <c r="T16" s="25"/>
      <c r="U16" s="24" t="e">
        <f>IF(#REF!=1,25,0)</f>
        <v>#REF!</v>
      </c>
      <c r="V16" s="24" t="e">
        <f>IF(#REF!=2,22,0)</f>
        <v>#REF!</v>
      </c>
      <c r="W16" s="24" t="e">
        <f>IF(#REF!=3,20,0)</f>
        <v>#REF!</v>
      </c>
      <c r="X16" s="24" t="e">
        <f>IF(#REF!=4,18,0)</f>
        <v>#REF!</v>
      </c>
      <c r="Y16" s="24" t="e">
        <f>IF(#REF!=5,16,0)</f>
        <v>#REF!</v>
      </c>
      <c r="Z16" s="24" t="e">
        <f>IF(#REF!=6,15,0)</f>
        <v>#REF!</v>
      </c>
      <c r="AA16" s="24" t="e">
        <f>IF(#REF!=7,14,0)</f>
        <v>#REF!</v>
      </c>
      <c r="AB16" s="24" t="e">
        <f>IF(#REF!=8,13,0)</f>
        <v>#REF!</v>
      </c>
      <c r="AC16" s="24" t="e">
        <f>IF(#REF!=9,12,0)</f>
        <v>#REF!</v>
      </c>
      <c r="AD16" s="24" t="e">
        <f>IF(#REF!=10,11,0)</f>
        <v>#REF!</v>
      </c>
      <c r="AE16" s="24" t="e">
        <f>IF(#REF!=11,10,0)</f>
        <v>#REF!</v>
      </c>
      <c r="AF16" s="24" t="e">
        <f>IF(#REF!=12,9,0)</f>
        <v>#REF!</v>
      </c>
      <c r="AG16" s="24" t="e">
        <f>IF(#REF!=13,8,0)</f>
        <v>#REF!</v>
      </c>
      <c r="AH16" s="24" t="e">
        <f>IF(#REF!=14,7,0)</f>
        <v>#REF!</v>
      </c>
      <c r="AI16" s="24" t="e">
        <f>IF(#REF!=15,6,0)</f>
        <v>#REF!</v>
      </c>
      <c r="AJ16" s="24" t="e">
        <f>IF(#REF!=16,5,0)</f>
        <v>#REF!</v>
      </c>
      <c r="AK16" s="24" t="e">
        <f>IF(#REF!=17,4,0)</f>
        <v>#REF!</v>
      </c>
      <c r="AL16" s="24" t="e">
        <f>IF(#REF!=18,3,0)</f>
        <v>#REF!</v>
      </c>
      <c r="AM16" s="24" t="e">
        <f>IF(#REF!=19,2,0)</f>
        <v>#REF!</v>
      </c>
      <c r="AN16" s="24" t="e">
        <f>IF(#REF!=20,1,0)</f>
        <v>#REF!</v>
      </c>
      <c r="AO16" s="24" t="e">
        <f>IF(#REF!&gt;20,0,0)</f>
        <v>#REF!</v>
      </c>
      <c r="AP16" s="24" t="e">
        <f>IF(#REF!="сх",0,0)</f>
        <v>#REF!</v>
      </c>
      <c r="AQ16" s="24" t="e">
        <f t="shared" si="1"/>
        <v>#REF!</v>
      </c>
      <c r="AR16" s="24" t="e">
        <f>IF(#REF!=1,25,0)</f>
        <v>#REF!</v>
      </c>
      <c r="AS16" s="24" t="e">
        <f>IF(#REF!=2,22,0)</f>
        <v>#REF!</v>
      </c>
      <c r="AT16" s="24" t="e">
        <f>IF(#REF!=3,20,0)</f>
        <v>#REF!</v>
      </c>
      <c r="AU16" s="24" t="e">
        <f>IF(#REF!=4,18,0)</f>
        <v>#REF!</v>
      </c>
      <c r="AV16" s="24" t="e">
        <f>IF(#REF!=5,16,0)</f>
        <v>#REF!</v>
      </c>
      <c r="AW16" s="24" t="e">
        <f>IF(#REF!=6,15,0)</f>
        <v>#REF!</v>
      </c>
      <c r="AX16" s="24" t="e">
        <f>IF(#REF!=7,14,0)</f>
        <v>#REF!</v>
      </c>
      <c r="AY16" s="24" t="e">
        <f>IF(#REF!=8,13,0)</f>
        <v>#REF!</v>
      </c>
      <c r="AZ16" s="24" t="e">
        <f>IF(#REF!=9,12,0)</f>
        <v>#REF!</v>
      </c>
      <c r="BA16" s="24" t="e">
        <f>IF(#REF!=10,11,0)</f>
        <v>#REF!</v>
      </c>
      <c r="BB16" s="24" t="e">
        <f>IF(#REF!=11,10,0)</f>
        <v>#REF!</v>
      </c>
      <c r="BC16" s="24" t="e">
        <f>IF(#REF!=12,9,0)</f>
        <v>#REF!</v>
      </c>
      <c r="BD16" s="24" t="e">
        <f>IF(#REF!=13,8,0)</f>
        <v>#REF!</v>
      </c>
      <c r="BE16" s="24" t="e">
        <f>IF(#REF!=14,7,0)</f>
        <v>#REF!</v>
      </c>
      <c r="BF16" s="24" t="e">
        <f>IF(#REF!=15,6,0)</f>
        <v>#REF!</v>
      </c>
      <c r="BG16" s="24" t="e">
        <f>IF(#REF!=16,5,0)</f>
        <v>#REF!</v>
      </c>
      <c r="BH16" s="24" t="e">
        <f>IF(#REF!=17,4,0)</f>
        <v>#REF!</v>
      </c>
      <c r="BI16" s="24" t="e">
        <f>IF(#REF!=18,3,0)</f>
        <v>#REF!</v>
      </c>
      <c r="BJ16" s="24" t="e">
        <f>IF(#REF!=19,2,0)</f>
        <v>#REF!</v>
      </c>
      <c r="BK16" s="24" t="e">
        <f>IF(#REF!=20,1,0)</f>
        <v>#REF!</v>
      </c>
      <c r="BL16" s="24" t="e">
        <f>IF(#REF!&gt;20,0,0)</f>
        <v>#REF!</v>
      </c>
      <c r="BM16" s="24" t="e">
        <f>IF(#REF!="сх",0,0)</f>
        <v>#REF!</v>
      </c>
      <c r="BN16" s="24" t="e">
        <f t="shared" si="2"/>
        <v>#REF!</v>
      </c>
      <c r="BO16" s="24" t="e">
        <f>IF(#REF!=1,45,0)</f>
        <v>#REF!</v>
      </c>
      <c r="BP16" s="24" t="e">
        <f>IF(#REF!=2,42,0)</f>
        <v>#REF!</v>
      </c>
      <c r="BQ16" s="24" t="e">
        <f>IF(#REF!=3,40,0)</f>
        <v>#REF!</v>
      </c>
      <c r="BR16" s="24" t="e">
        <f>IF(#REF!=4,38,0)</f>
        <v>#REF!</v>
      </c>
      <c r="BS16" s="24" t="e">
        <f>IF(#REF!=5,36,0)</f>
        <v>#REF!</v>
      </c>
      <c r="BT16" s="24" t="e">
        <f>IF(#REF!=6,35,0)</f>
        <v>#REF!</v>
      </c>
      <c r="BU16" s="24" t="e">
        <f>IF(#REF!=7,34,0)</f>
        <v>#REF!</v>
      </c>
      <c r="BV16" s="24" t="e">
        <f>IF(#REF!=8,33,0)</f>
        <v>#REF!</v>
      </c>
      <c r="BW16" s="24" t="e">
        <f>IF(#REF!=9,32,0)</f>
        <v>#REF!</v>
      </c>
      <c r="BX16" s="24" t="e">
        <f>IF(#REF!=10,31,0)</f>
        <v>#REF!</v>
      </c>
      <c r="BY16" s="24" t="e">
        <f>IF(#REF!=11,30,0)</f>
        <v>#REF!</v>
      </c>
      <c r="BZ16" s="24" t="e">
        <f>IF(#REF!=12,29,0)</f>
        <v>#REF!</v>
      </c>
      <c r="CA16" s="24" t="e">
        <f>IF(#REF!=13,28,0)</f>
        <v>#REF!</v>
      </c>
      <c r="CB16" s="24" t="e">
        <f>IF(#REF!=14,27,0)</f>
        <v>#REF!</v>
      </c>
      <c r="CC16" s="24" t="e">
        <f>IF(#REF!=15,26,0)</f>
        <v>#REF!</v>
      </c>
      <c r="CD16" s="24" t="e">
        <f>IF(#REF!=16,25,0)</f>
        <v>#REF!</v>
      </c>
      <c r="CE16" s="24" t="e">
        <f>IF(#REF!=17,24,0)</f>
        <v>#REF!</v>
      </c>
      <c r="CF16" s="24" t="e">
        <f>IF(#REF!=18,23,0)</f>
        <v>#REF!</v>
      </c>
      <c r="CG16" s="24" t="e">
        <f>IF(#REF!=19,22,0)</f>
        <v>#REF!</v>
      </c>
      <c r="CH16" s="24" t="e">
        <f>IF(#REF!=20,21,0)</f>
        <v>#REF!</v>
      </c>
      <c r="CI16" s="24" t="e">
        <f>IF(#REF!=21,20,0)</f>
        <v>#REF!</v>
      </c>
      <c r="CJ16" s="24" t="e">
        <f>IF(#REF!=22,19,0)</f>
        <v>#REF!</v>
      </c>
      <c r="CK16" s="24" t="e">
        <f>IF(#REF!=23,18,0)</f>
        <v>#REF!</v>
      </c>
      <c r="CL16" s="24" t="e">
        <f>IF(#REF!=24,17,0)</f>
        <v>#REF!</v>
      </c>
      <c r="CM16" s="24" t="e">
        <f>IF(#REF!=25,16,0)</f>
        <v>#REF!</v>
      </c>
      <c r="CN16" s="24" t="e">
        <f>IF(#REF!=26,15,0)</f>
        <v>#REF!</v>
      </c>
      <c r="CO16" s="24" t="e">
        <f>IF(#REF!=27,14,0)</f>
        <v>#REF!</v>
      </c>
      <c r="CP16" s="24" t="e">
        <f>IF(#REF!=28,13,0)</f>
        <v>#REF!</v>
      </c>
      <c r="CQ16" s="24" t="e">
        <f>IF(#REF!=29,12,0)</f>
        <v>#REF!</v>
      </c>
      <c r="CR16" s="24" t="e">
        <f>IF(#REF!=30,11,0)</f>
        <v>#REF!</v>
      </c>
      <c r="CS16" s="24" t="e">
        <f>IF(#REF!=31,10,0)</f>
        <v>#REF!</v>
      </c>
      <c r="CT16" s="24" t="e">
        <f>IF(#REF!=32,9,0)</f>
        <v>#REF!</v>
      </c>
      <c r="CU16" s="24" t="e">
        <f>IF(#REF!=33,8,0)</f>
        <v>#REF!</v>
      </c>
      <c r="CV16" s="24" t="e">
        <f>IF(#REF!=34,7,0)</f>
        <v>#REF!</v>
      </c>
      <c r="CW16" s="24" t="e">
        <f>IF(#REF!=35,6,0)</f>
        <v>#REF!</v>
      </c>
      <c r="CX16" s="24" t="e">
        <f>IF(#REF!=36,5,0)</f>
        <v>#REF!</v>
      </c>
      <c r="CY16" s="24" t="e">
        <f>IF(#REF!=37,4,0)</f>
        <v>#REF!</v>
      </c>
      <c r="CZ16" s="24" t="e">
        <f>IF(#REF!=38,3,0)</f>
        <v>#REF!</v>
      </c>
      <c r="DA16" s="24" t="e">
        <f>IF(#REF!=39,2,0)</f>
        <v>#REF!</v>
      </c>
      <c r="DB16" s="24" t="e">
        <f>IF(#REF!=40,1,0)</f>
        <v>#REF!</v>
      </c>
      <c r="DC16" s="24" t="e">
        <f>IF(#REF!&gt;20,0,0)</f>
        <v>#REF!</v>
      </c>
      <c r="DD16" s="24" t="e">
        <f>IF(#REF!="сх",0,0)</f>
        <v>#REF!</v>
      </c>
      <c r="DE16" s="24" t="e">
        <f t="shared" si="3"/>
        <v>#REF!</v>
      </c>
      <c r="DF16" s="24" t="e">
        <f>IF(#REF!=1,45,0)</f>
        <v>#REF!</v>
      </c>
      <c r="DG16" s="24" t="e">
        <f>IF(#REF!=2,42,0)</f>
        <v>#REF!</v>
      </c>
      <c r="DH16" s="24" t="e">
        <f>IF(#REF!=3,40,0)</f>
        <v>#REF!</v>
      </c>
      <c r="DI16" s="24" t="e">
        <f>IF(#REF!=4,38,0)</f>
        <v>#REF!</v>
      </c>
      <c r="DJ16" s="24" t="e">
        <f>IF(#REF!=5,36,0)</f>
        <v>#REF!</v>
      </c>
      <c r="DK16" s="24" t="e">
        <f>IF(#REF!=6,35,0)</f>
        <v>#REF!</v>
      </c>
      <c r="DL16" s="24" t="e">
        <f>IF(#REF!=7,34,0)</f>
        <v>#REF!</v>
      </c>
      <c r="DM16" s="24" t="e">
        <f>IF(#REF!=8,33,0)</f>
        <v>#REF!</v>
      </c>
      <c r="DN16" s="24" t="e">
        <f>IF(#REF!=9,32,0)</f>
        <v>#REF!</v>
      </c>
      <c r="DO16" s="24" t="e">
        <f>IF(#REF!=10,31,0)</f>
        <v>#REF!</v>
      </c>
      <c r="DP16" s="24" t="e">
        <f>IF(#REF!=11,30,0)</f>
        <v>#REF!</v>
      </c>
      <c r="DQ16" s="24" t="e">
        <f>IF(#REF!=12,29,0)</f>
        <v>#REF!</v>
      </c>
      <c r="DR16" s="24" t="e">
        <f>IF(#REF!=13,28,0)</f>
        <v>#REF!</v>
      </c>
      <c r="DS16" s="24" t="e">
        <f>IF(#REF!=14,27,0)</f>
        <v>#REF!</v>
      </c>
      <c r="DT16" s="24" t="e">
        <f>IF(#REF!=15,26,0)</f>
        <v>#REF!</v>
      </c>
      <c r="DU16" s="24" t="e">
        <f>IF(#REF!=16,25,0)</f>
        <v>#REF!</v>
      </c>
      <c r="DV16" s="24" t="e">
        <f>IF(#REF!=17,24,0)</f>
        <v>#REF!</v>
      </c>
      <c r="DW16" s="24" t="e">
        <f>IF(#REF!=18,23,0)</f>
        <v>#REF!</v>
      </c>
      <c r="DX16" s="24" t="e">
        <f>IF(#REF!=19,22,0)</f>
        <v>#REF!</v>
      </c>
      <c r="DY16" s="24" t="e">
        <f>IF(#REF!=20,21,0)</f>
        <v>#REF!</v>
      </c>
      <c r="DZ16" s="24" t="e">
        <f>IF(#REF!=21,20,0)</f>
        <v>#REF!</v>
      </c>
      <c r="EA16" s="24" t="e">
        <f>IF(#REF!=22,19,0)</f>
        <v>#REF!</v>
      </c>
      <c r="EB16" s="24" t="e">
        <f>IF(#REF!=23,18,0)</f>
        <v>#REF!</v>
      </c>
      <c r="EC16" s="24" t="e">
        <f>IF(#REF!=24,17,0)</f>
        <v>#REF!</v>
      </c>
      <c r="ED16" s="24" t="e">
        <f>IF(#REF!=25,16,0)</f>
        <v>#REF!</v>
      </c>
      <c r="EE16" s="24" t="e">
        <f>IF(#REF!=26,15,0)</f>
        <v>#REF!</v>
      </c>
      <c r="EF16" s="24" t="e">
        <f>IF(#REF!=27,14,0)</f>
        <v>#REF!</v>
      </c>
      <c r="EG16" s="24" t="e">
        <f>IF(#REF!=28,13,0)</f>
        <v>#REF!</v>
      </c>
      <c r="EH16" s="24" t="e">
        <f>IF(#REF!=29,12,0)</f>
        <v>#REF!</v>
      </c>
      <c r="EI16" s="24" t="e">
        <f>IF(#REF!=30,11,0)</f>
        <v>#REF!</v>
      </c>
      <c r="EJ16" s="24" t="e">
        <f>IF(#REF!=31,10,0)</f>
        <v>#REF!</v>
      </c>
      <c r="EK16" s="24" t="e">
        <f>IF(#REF!=32,9,0)</f>
        <v>#REF!</v>
      </c>
      <c r="EL16" s="24" t="e">
        <f>IF(#REF!=33,8,0)</f>
        <v>#REF!</v>
      </c>
      <c r="EM16" s="24" t="e">
        <f>IF(#REF!=34,7,0)</f>
        <v>#REF!</v>
      </c>
      <c r="EN16" s="24" t="e">
        <f>IF(#REF!=35,6,0)</f>
        <v>#REF!</v>
      </c>
      <c r="EO16" s="24" t="e">
        <f>IF(#REF!=36,5,0)</f>
        <v>#REF!</v>
      </c>
      <c r="EP16" s="24" t="e">
        <f>IF(#REF!=37,4,0)</f>
        <v>#REF!</v>
      </c>
      <c r="EQ16" s="24" t="e">
        <f>IF(#REF!=38,3,0)</f>
        <v>#REF!</v>
      </c>
      <c r="ER16" s="24" t="e">
        <f>IF(#REF!=39,2,0)</f>
        <v>#REF!</v>
      </c>
      <c r="ES16" s="24" t="e">
        <f>IF(#REF!=40,1,0)</f>
        <v>#REF!</v>
      </c>
      <c r="ET16" s="24" t="e">
        <f>IF(#REF!&gt;20,0,0)</f>
        <v>#REF!</v>
      </c>
      <c r="EU16" s="24" t="e">
        <f>IF(#REF!="сх",0,0)</f>
        <v>#REF!</v>
      </c>
      <c r="EV16" s="24" t="e">
        <f t="shared" si="4"/>
        <v>#REF!</v>
      </c>
      <c r="EW16" s="24"/>
      <c r="EX16" s="24" t="e">
        <f>IF(#REF!="сх","ноль",IF(#REF!&gt;0,#REF!,"Ноль"))</f>
        <v>#REF!</v>
      </c>
      <c r="EY16" s="24" t="e">
        <f>IF(#REF!="сх","ноль",IF(#REF!&gt;0,#REF!,"Ноль"))</f>
        <v>#REF!</v>
      </c>
      <c r="EZ16" s="24"/>
      <c r="FA16" s="24" t="e">
        <f t="shared" si="5"/>
        <v>#REF!</v>
      </c>
      <c r="FB16" s="24" t="e">
        <f>IF(Q16=#REF!,IF(#REF!&lt;#REF!,#REF!,FF16),#REF!)</f>
        <v>#REF!</v>
      </c>
      <c r="FC16" s="24" t="e">
        <f>IF(Q16=#REF!,IF(#REF!&lt;#REF!,0,1))</f>
        <v>#REF!</v>
      </c>
      <c r="FD16" s="24" t="e">
        <f>IF(AND(FA16&gt;=21,FA16&lt;&gt;0),FA16,IF(Q16&lt;#REF!,"СТОП",FB16+FC16))</f>
        <v>#REF!</v>
      </c>
      <c r="FE16" s="24"/>
      <c r="FF16" s="24">
        <v>15</v>
      </c>
      <c r="FG16" s="24">
        <v>16</v>
      </c>
      <c r="FH16" s="24"/>
      <c r="FI16" s="26" t="e">
        <f>IF(#REF!=1,25,0)</f>
        <v>#REF!</v>
      </c>
      <c r="FJ16" s="26" t="e">
        <f>IF(#REF!=2,22,0)</f>
        <v>#REF!</v>
      </c>
      <c r="FK16" s="26" t="e">
        <f>IF(#REF!=3,20,0)</f>
        <v>#REF!</v>
      </c>
      <c r="FL16" s="26" t="e">
        <f>IF(#REF!=4,18,0)</f>
        <v>#REF!</v>
      </c>
      <c r="FM16" s="26" t="e">
        <f>IF(#REF!=5,16,0)</f>
        <v>#REF!</v>
      </c>
      <c r="FN16" s="26" t="e">
        <f>IF(#REF!=6,15,0)</f>
        <v>#REF!</v>
      </c>
      <c r="FO16" s="26" t="e">
        <f>IF(#REF!=7,14,0)</f>
        <v>#REF!</v>
      </c>
      <c r="FP16" s="26" t="e">
        <f>IF(#REF!=8,13,0)</f>
        <v>#REF!</v>
      </c>
      <c r="FQ16" s="26" t="e">
        <f>IF(#REF!=9,12,0)</f>
        <v>#REF!</v>
      </c>
      <c r="FR16" s="26" t="e">
        <f>IF(#REF!=10,11,0)</f>
        <v>#REF!</v>
      </c>
      <c r="FS16" s="26" t="e">
        <f>IF(#REF!=11,10,0)</f>
        <v>#REF!</v>
      </c>
      <c r="FT16" s="26" t="e">
        <f>IF(#REF!=12,9,0)</f>
        <v>#REF!</v>
      </c>
      <c r="FU16" s="26" t="e">
        <f>IF(#REF!=13,8,0)</f>
        <v>#REF!</v>
      </c>
      <c r="FV16" s="26" t="e">
        <f>IF(#REF!=14,7,0)</f>
        <v>#REF!</v>
      </c>
      <c r="FW16" s="26" t="e">
        <f>IF(#REF!=15,6,0)</f>
        <v>#REF!</v>
      </c>
      <c r="FX16" s="26" t="e">
        <f>IF(#REF!=16,5,0)</f>
        <v>#REF!</v>
      </c>
      <c r="FY16" s="26" t="e">
        <f>IF(#REF!=17,4,0)</f>
        <v>#REF!</v>
      </c>
      <c r="FZ16" s="26" t="e">
        <f>IF(#REF!=18,3,0)</f>
        <v>#REF!</v>
      </c>
      <c r="GA16" s="26" t="e">
        <f>IF(#REF!=19,2,0)</f>
        <v>#REF!</v>
      </c>
      <c r="GB16" s="26" t="e">
        <f>IF(#REF!=20,1,0)</f>
        <v>#REF!</v>
      </c>
      <c r="GC16" s="26" t="e">
        <f>IF(#REF!&gt;20,0,0)</f>
        <v>#REF!</v>
      </c>
      <c r="GD16" s="26" t="e">
        <f>IF(#REF!="сх",0,0)</f>
        <v>#REF!</v>
      </c>
      <c r="GE16" s="26" t="e">
        <f t="shared" si="6"/>
        <v>#REF!</v>
      </c>
      <c r="GF16" s="26" t="e">
        <f>IF(#REF!=1,25,0)</f>
        <v>#REF!</v>
      </c>
      <c r="GG16" s="26" t="e">
        <f>IF(#REF!=2,22,0)</f>
        <v>#REF!</v>
      </c>
      <c r="GH16" s="26" t="e">
        <f>IF(#REF!=3,20,0)</f>
        <v>#REF!</v>
      </c>
      <c r="GI16" s="26" t="e">
        <f>IF(#REF!=4,18,0)</f>
        <v>#REF!</v>
      </c>
      <c r="GJ16" s="26" t="e">
        <f>IF(#REF!=5,16,0)</f>
        <v>#REF!</v>
      </c>
      <c r="GK16" s="26" t="e">
        <f>IF(#REF!=6,15,0)</f>
        <v>#REF!</v>
      </c>
      <c r="GL16" s="26" t="e">
        <f>IF(#REF!=7,14,0)</f>
        <v>#REF!</v>
      </c>
      <c r="GM16" s="26" t="e">
        <f>IF(#REF!=8,13,0)</f>
        <v>#REF!</v>
      </c>
      <c r="GN16" s="26" t="e">
        <f>IF(#REF!=9,12,0)</f>
        <v>#REF!</v>
      </c>
      <c r="GO16" s="26" t="e">
        <f>IF(#REF!=10,11,0)</f>
        <v>#REF!</v>
      </c>
      <c r="GP16" s="26" t="e">
        <f>IF(#REF!=11,10,0)</f>
        <v>#REF!</v>
      </c>
      <c r="GQ16" s="26" t="e">
        <f>IF(#REF!=12,9,0)</f>
        <v>#REF!</v>
      </c>
      <c r="GR16" s="26" t="e">
        <f>IF(#REF!=13,8,0)</f>
        <v>#REF!</v>
      </c>
      <c r="GS16" s="26" t="e">
        <f>IF(#REF!=14,7,0)</f>
        <v>#REF!</v>
      </c>
      <c r="GT16" s="26" t="e">
        <f>IF(#REF!=15,6,0)</f>
        <v>#REF!</v>
      </c>
      <c r="GU16" s="26" t="e">
        <f>IF(#REF!=16,5,0)</f>
        <v>#REF!</v>
      </c>
      <c r="GV16" s="26" t="e">
        <f>IF(#REF!=17,4,0)</f>
        <v>#REF!</v>
      </c>
      <c r="GW16" s="26" t="e">
        <f>IF(#REF!=18,3,0)</f>
        <v>#REF!</v>
      </c>
      <c r="GX16" s="26" t="e">
        <f>IF(#REF!=19,2,0)</f>
        <v>#REF!</v>
      </c>
      <c r="GY16" s="26" t="e">
        <f>IF(#REF!=20,1,0)</f>
        <v>#REF!</v>
      </c>
      <c r="GZ16" s="26" t="e">
        <f>IF(#REF!&gt;20,0,0)</f>
        <v>#REF!</v>
      </c>
      <c r="HA16" s="26" t="e">
        <f>IF(#REF!="сх",0,0)</f>
        <v>#REF!</v>
      </c>
      <c r="HB16" s="26" t="e">
        <f t="shared" si="7"/>
        <v>#REF!</v>
      </c>
      <c r="HC16" s="26" t="e">
        <f>IF(#REF!=1,100,0)</f>
        <v>#REF!</v>
      </c>
      <c r="HD16" s="26" t="e">
        <f>IF(#REF!=2,98,0)</f>
        <v>#REF!</v>
      </c>
      <c r="HE16" s="26" t="e">
        <f>IF(#REF!=3,95,0)</f>
        <v>#REF!</v>
      </c>
      <c r="HF16" s="26" t="e">
        <f>IF(#REF!=4,93,0)</f>
        <v>#REF!</v>
      </c>
      <c r="HG16" s="26" t="e">
        <f>IF(#REF!=5,90,0)</f>
        <v>#REF!</v>
      </c>
      <c r="HH16" s="26" t="e">
        <f>IF(#REF!=6,88,0)</f>
        <v>#REF!</v>
      </c>
      <c r="HI16" s="26" t="e">
        <f>IF(#REF!=7,85,0)</f>
        <v>#REF!</v>
      </c>
      <c r="HJ16" s="26" t="e">
        <f>IF(#REF!=8,83,0)</f>
        <v>#REF!</v>
      </c>
      <c r="HK16" s="26" t="e">
        <f>IF(#REF!=9,80,0)</f>
        <v>#REF!</v>
      </c>
      <c r="HL16" s="26" t="e">
        <f>IF(#REF!=10,78,0)</f>
        <v>#REF!</v>
      </c>
      <c r="HM16" s="26" t="e">
        <f>IF(#REF!=11,75,0)</f>
        <v>#REF!</v>
      </c>
      <c r="HN16" s="26" t="e">
        <f>IF(#REF!=12,73,0)</f>
        <v>#REF!</v>
      </c>
      <c r="HO16" s="26" t="e">
        <f>IF(#REF!=13,70,0)</f>
        <v>#REF!</v>
      </c>
      <c r="HP16" s="26" t="e">
        <f>IF(#REF!=14,68,0)</f>
        <v>#REF!</v>
      </c>
      <c r="HQ16" s="26" t="e">
        <f>IF(#REF!=15,65,0)</f>
        <v>#REF!</v>
      </c>
      <c r="HR16" s="26" t="e">
        <f>IF(#REF!=16,63,0)</f>
        <v>#REF!</v>
      </c>
      <c r="HS16" s="26" t="e">
        <f>IF(#REF!=17,60,0)</f>
        <v>#REF!</v>
      </c>
      <c r="HT16" s="26" t="e">
        <f>IF(#REF!=18,58,0)</f>
        <v>#REF!</v>
      </c>
      <c r="HU16" s="26" t="e">
        <f>IF(#REF!=19,55,0)</f>
        <v>#REF!</v>
      </c>
      <c r="HV16" s="26" t="e">
        <f>IF(#REF!=20,53,0)</f>
        <v>#REF!</v>
      </c>
      <c r="HW16" s="26" t="e">
        <f>IF(#REF!&gt;20,0,0)</f>
        <v>#REF!</v>
      </c>
      <c r="HX16" s="26" t="e">
        <f>IF(#REF!="сх",0,0)</f>
        <v>#REF!</v>
      </c>
      <c r="HY16" s="26" t="e">
        <f t="shared" si="8"/>
        <v>#REF!</v>
      </c>
      <c r="HZ16" s="26" t="e">
        <f>IF(#REF!=1,100,0)</f>
        <v>#REF!</v>
      </c>
      <c r="IA16" s="26" t="e">
        <f>IF(#REF!=2,98,0)</f>
        <v>#REF!</v>
      </c>
      <c r="IB16" s="26" t="e">
        <f>IF(#REF!=3,95,0)</f>
        <v>#REF!</v>
      </c>
      <c r="IC16" s="26" t="e">
        <f>IF(#REF!=4,93,0)</f>
        <v>#REF!</v>
      </c>
      <c r="ID16" s="26" t="e">
        <f>IF(#REF!=5,90,0)</f>
        <v>#REF!</v>
      </c>
      <c r="IE16" s="26" t="e">
        <f>IF(#REF!=6,88,0)</f>
        <v>#REF!</v>
      </c>
      <c r="IF16" s="26" t="e">
        <f>IF(#REF!=7,85,0)</f>
        <v>#REF!</v>
      </c>
      <c r="IG16" s="26" t="e">
        <f>IF(#REF!=8,83,0)</f>
        <v>#REF!</v>
      </c>
      <c r="IH16" s="26" t="e">
        <f>IF(#REF!=9,80,0)</f>
        <v>#REF!</v>
      </c>
      <c r="II16" s="26" t="e">
        <f>IF(#REF!=10,78,0)</f>
        <v>#REF!</v>
      </c>
      <c r="IJ16" s="26" t="e">
        <f>IF(#REF!=11,75,0)</f>
        <v>#REF!</v>
      </c>
      <c r="IK16" s="26" t="e">
        <f>IF(#REF!=12,73,0)</f>
        <v>#REF!</v>
      </c>
      <c r="IL16" s="26" t="e">
        <f>IF(#REF!=13,70,0)</f>
        <v>#REF!</v>
      </c>
      <c r="IM16" s="26" t="e">
        <f>IF(#REF!=14,68,0)</f>
        <v>#REF!</v>
      </c>
      <c r="IN16" s="26" t="e">
        <f>IF(#REF!=15,65,0)</f>
        <v>#REF!</v>
      </c>
      <c r="IO16" s="26" t="e">
        <f>IF(#REF!=16,63,0)</f>
        <v>#REF!</v>
      </c>
      <c r="IP16" s="26" t="e">
        <f>IF(#REF!=17,60,0)</f>
        <v>#REF!</v>
      </c>
      <c r="IQ16" s="26" t="e">
        <f>IF(#REF!=18,58,0)</f>
        <v>#REF!</v>
      </c>
      <c r="IR16" s="26" t="e">
        <f>IF(#REF!=19,55,0)</f>
        <v>#REF!</v>
      </c>
      <c r="IS16" s="26" t="e">
        <f>IF(#REF!=20,53,0)</f>
        <v>#REF!</v>
      </c>
      <c r="IT16" s="26" t="e">
        <f>IF(#REF!&gt;20,0,0)</f>
        <v>#REF!</v>
      </c>
      <c r="IU16" s="26" t="e">
        <f>IF(#REF!="сх",0,0)</f>
        <v>#REF!</v>
      </c>
      <c r="IV16" s="26" t="e">
        <f t="shared" si="9"/>
        <v>#REF!</v>
      </c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</row>
    <row r="17" spans="1:289" s="3" customFormat="1" ht="96" x14ac:dyDescent="0.2">
      <c r="A17" s="58">
        <v>9</v>
      </c>
      <c r="B17" s="45">
        <v>4</v>
      </c>
      <c r="C17" s="108">
        <v>66</v>
      </c>
      <c r="D17" s="109" t="s">
        <v>120</v>
      </c>
      <c r="E17" s="113" t="s">
        <v>37</v>
      </c>
      <c r="F17" s="117" t="s">
        <v>31</v>
      </c>
      <c r="G17" s="118" t="s">
        <v>32</v>
      </c>
      <c r="H17" s="113" t="s">
        <v>30</v>
      </c>
      <c r="I17" s="45">
        <v>10</v>
      </c>
      <c r="J17" s="97">
        <v>11</v>
      </c>
      <c r="K17" s="45">
        <v>7</v>
      </c>
      <c r="L17" s="97">
        <v>14</v>
      </c>
      <c r="M17" s="23" t="e">
        <f>#REF!+#REF!</f>
        <v>#REF!</v>
      </c>
      <c r="N17" s="24"/>
      <c r="O17" s="25"/>
      <c r="P17" s="24" t="e">
        <f>IF(#REF!=1,25,0)</f>
        <v>#REF!</v>
      </c>
      <c r="Q17" s="88">
        <f t="shared" si="0"/>
        <v>25</v>
      </c>
      <c r="R17" s="23" t="e">
        <f>#REF!+#REF!</f>
        <v>#REF!</v>
      </c>
      <c r="S17" s="24"/>
      <c r="T17" s="25"/>
      <c r="U17" s="24" t="e">
        <f>IF(#REF!=1,25,0)</f>
        <v>#REF!</v>
      </c>
      <c r="V17" s="24" t="e">
        <f>IF(#REF!=2,22,0)</f>
        <v>#REF!</v>
      </c>
      <c r="W17" s="24" t="e">
        <f>IF(#REF!=3,20,0)</f>
        <v>#REF!</v>
      </c>
      <c r="X17" s="24" t="e">
        <f>IF(#REF!=4,18,0)</f>
        <v>#REF!</v>
      </c>
      <c r="Y17" s="24" t="e">
        <f>IF(#REF!=5,16,0)</f>
        <v>#REF!</v>
      </c>
      <c r="Z17" s="24" t="e">
        <f>IF(#REF!=6,15,0)</f>
        <v>#REF!</v>
      </c>
      <c r="AA17" s="24" t="e">
        <f>IF(#REF!=7,14,0)</f>
        <v>#REF!</v>
      </c>
      <c r="AB17" s="24" t="e">
        <f>IF(#REF!=8,13,0)</f>
        <v>#REF!</v>
      </c>
      <c r="AC17" s="24" t="e">
        <f>IF(#REF!=9,12,0)</f>
        <v>#REF!</v>
      </c>
      <c r="AD17" s="24" t="e">
        <f>IF(#REF!=10,11,0)</f>
        <v>#REF!</v>
      </c>
      <c r="AE17" s="24" t="e">
        <f>IF(#REF!=11,10,0)</f>
        <v>#REF!</v>
      </c>
      <c r="AF17" s="24" t="e">
        <f>IF(#REF!=12,9,0)</f>
        <v>#REF!</v>
      </c>
      <c r="AG17" s="24" t="e">
        <f>IF(#REF!=13,8,0)</f>
        <v>#REF!</v>
      </c>
      <c r="AH17" s="24" t="e">
        <f>IF(#REF!=14,7,0)</f>
        <v>#REF!</v>
      </c>
      <c r="AI17" s="24" t="e">
        <f>IF(#REF!=15,6,0)</f>
        <v>#REF!</v>
      </c>
      <c r="AJ17" s="24" t="e">
        <f>IF(#REF!=16,5,0)</f>
        <v>#REF!</v>
      </c>
      <c r="AK17" s="24" t="e">
        <f>IF(#REF!=17,4,0)</f>
        <v>#REF!</v>
      </c>
      <c r="AL17" s="24" t="e">
        <f>IF(#REF!=18,3,0)</f>
        <v>#REF!</v>
      </c>
      <c r="AM17" s="24" t="e">
        <f>IF(#REF!=19,2,0)</f>
        <v>#REF!</v>
      </c>
      <c r="AN17" s="24" t="e">
        <f>IF(#REF!=20,1,0)</f>
        <v>#REF!</v>
      </c>
      <c r="AO17" s="24" t="e">
        <f>IF(#REF!&gt;20,0,0)</f>
        <v>#REF!</v>
      </c>
      <c r="AP17" s="24" t="e">
        <f>IF(#REF!="сх",0,0)</f>
        <v>#REF!</v>
      </c>
      <c r="AQ17" s="24" t="e">
        <f t="shared" si="1"/>
        <v>#REF!</v>
      </c>
      <c r="AR17" s="24" t="e">
        <f>IF(#REF!=1,25,0)</f>
        <v>#REF!</v>
      </c>
      <c r="AS17" s="24" t="e">
        <f>IF(#REF!=2,22,0)</f>
        <v>#REF!</v>
      </c>
      <c r="AT17" s="24" t="e">
        <f>IF(#REF!=3,20,0)</f>
        <v>#REF!</v>
      </c>
      <c r="AU17" s="24" t="e">
        <f>IF(#REF!=4,18,0)</f>
        <v>#REF!</v>
      </c>
      <c r="AV17" s="24" t="e">
        <f>IF(#REF!=5,16,0)</f>
        <v>#REF!</v>
      </c>
      <c r="AW17" s="24" t="e">
        <f>IF(#REF!=6,15,0)</f>
        <v>#REF!</v>
      </c>
      <c r="AX17" s="24" t="e">
        <f>IF(#REF!=7,14,0)</f>
        <v>#REF!</v>
      </c>
      <c r="AY17" s="24" t="e">
        <f>IF(#REF!=8,13,0)</f>
        <v>#REF!</v>
      </c>
      <c r="AZ17" s="24" t="e">
        <f>IF(#REF!=9,12,0)</f>
        <v>#REF!</v>
      </c>
      <c r="BA17" s="24" t="e">
        <f>IF(#REF!=10,11,0)</f>
        <v>#REF!</v>
      </c>
      <c r="BB17" s="24" t="e">
        <f>IF(#REF!=11,10,0)</f>
        <v>#REF!</v>
      </c>
      <c r="BC17" s="24" t="e">
        <f>IF(#REF!=12,9,0)</f>
        <v>#REF!</v>
      </c>
      <c r="BD17" s="24" t="e">
        <f>IF(#REF!=13,8,0)</f>
        <v>#REF!</v>
      </c>
      <c r="BE17" s="24" t="e">
        <f>IF(#REF!=14,7,0)</f>
        <v>#REF!</v>
      </c>
      <c r="BF17" s="24" t="e">
        <f>IF(#REF!=15,6,0)</f>
        <v>#REF!</v>
      </c>
      <c r="BG17" s="24" t="e">
        <f>IF(#REF!=16,5,0)</f>
        <v>#REF!</v>
      </c>
      <c r="BH17" s="24" t="e">
        <f>IF(#REF!=17,4,0)</f>
        <v>#REF!</v>
      </c>
      <c r="BI17" s="24" t="e">
        <f>IF(#REF!=18,3,0)</f>
        <v>#REF!</v>
      </c>
      <c r="BJ17" s="24" t="e">
        <f>IF(#REF!=19,2,0)</f>
        <v>#REF!</v>
      </c>
      <c r="BK17" s="24" t="e">
        <f>IF(#REF!=20,1,0)</f>
        <v>#REF!</v>
      </c>
      <c r="BL17" s="24" t="e">
        <f>IF(#REF!&gt;20,0,0)</f>
        <v>#REF!</v>
      </c>
      <c r="BM17" s="24" t="e">
        <f>IF(#REF!="сх",0,0)</f>
        <v>#REF!</v>
      </c>
      <c r="BN17" s="24" t="e">
        <f t="shared" si="2"/>
        <v>#REF!</v>
      </c>
      <c r="BO17" s="24" t="e">
        <f>IF(#REF!=1,45,0)</f>
        <v>#REF!</v>
      </c>
      <c r="BP17" s="24" t="e">
        <f>IF(#REF!=2,42,0)</f>
        <v>#REF!</v>
      </c>
      <c r="BQ17" s="24" t="e">
        <f>IF(#REF!=3,40,0)</f>
        <v>#REF!</v>
      </c>
      <c r="BR17" s="24" t="e">
        <f>IF(#REF!=4,38,0)</f>
        <v>#REF!</v>
      </c>
      <c r="BS17" s="24" t="e">
        <f>IF(#REF!=5,36,0)</f>
        <v>#REF!</v>
      </c>
      <c r="BT17" s="24" t="e">
        <f>IF(#REF!=6,35,0)</f>
        <v>#REF!</v>
      </c>
      <c r="BU17" s="24" t="e">
        <f>IF(#REF!=7,34,0)</f>
        <v>#REF!</v>
      </c>
      <c r="BV17" s="24" t="e">
        <f>IF(#REF!=8,33,0)</f>
        <v>#REF!</v>
      </c>
      <c r="BW17" s="24" t="e">
        <f>IF(#REF!=9,32,0)</f>
        <v>#REF!</v>
      </c>
      <c r="BX17" s="24" t="e">
        <f>IF(#REF!=10,31,0)</f>
        <v>#REF!</v>
      </c>
      <c r="BY17" s="24" t="e">
        <f>IF(#REF!=11,30,0)</f>
        <v>#REF!</v>
      </c>
      <c r="BZ17" s="24" t="e">
        <f>IF(#REF!=12,29,0)</f>
        <v>#REF!</v>
      </c>
      <c r="CA17" s="24" t="e">
        <f>IF(#REF!=13,28,0)</f>
        <v>#REF!</v>
      </c>
      <c r="CB17" s="24" t="e">
        <f>IF(#REF!=14,27,0)</f>
        <v>#REF!</v>
      </c>
      <c r="CC17" s="24" t="e">
        <f>IF(#REF!=15,26,0)</f>
        <v>#REF!</v>
      </c>
      <c r="CD17" s="24" t="e">
        <f>IF(#REF!=16,25,0)</f>
        <v>#REF!</v>
      </c>
      <c r="CE17" s="24" t="e">
        <f>IF(#REF!=17,24,0)</f>
        <v>#REF!</v>
      </c>
      <c r="CF17" s="24" t="e">
        <f>IF(#REF!=18,23,0)</f>
        <v>#REF!</v>
      </c>
      <c r="CG17" s="24" t="e">
        <f>IF(#REF!=19,22,0)</f>
        <v>#REF!</v>
      </c>
      <c r="CH17" s="24" t="e">
        <f>IF(#REF!=20,21,0)</f>
        <v>#REF!</v>
      </c>
      <c r="CI17" s="24" t="e">
        <f>IF(#REF!=21,20,0)</f>
        <v>#REF!</v>
      </c>
      <c r="CJ17" s="24" t="e">
        <f>IF(#REF!=22,19,0)</f>
        <v>#REF!</v>
      </c>
      <c r="CK17" s="24" t="e">
        <f>IF(#REF!=23,18,0)</f>
        <v>#REF!</v>
      </c>
      <c r="CL17" s="24" t="e">
        <f>IF(#REF!=24,17,0)</f>
        <v>#REF!</v>
      </c>
      <c r="CM17" s="24" t="e">
        <f>IF(#REF!=25,16,0)</f>
        <v>#REF!</v>
      </c>
      <c r="CN17" s="24" t="e">
        <f>IF(#REF!=26,15,0)</f>
        <v>#REF!</v>
      </c>
      <c r="CO17" s="24" t="e">
        <f>IF(#REF!=27,14,0)</f>
        <v>#REF!</v>
      </c>
      <c r="CP17" s="24" t="e">
        <f>IF(#REF!=28,13,0)</f>
        <v>#REF!</v>
      </c>
      <c r="CQ17" s="24" t="e">
        <f>IF(#REF!=29,12,0)</f>
        <v>#REF!</v>
      </c>
      <c r="CR17" s="24" t="e">
        <f>IF(#REF!=30,11,0)</f>
        <v>#REF!</v>
      </c>
      <c r="CS17" s="24" t="e">
        <f>IF(#REF!=31,10,0)</f>
        <v>#REF!</v>
      </c>
      <c r="CT17" s="24" t="e">
        <f>IF(#REF!=32,9,0)</f>
        <v>#REF!</v>
      </c>
      <c r="CU17" s="24" t="e">
        <f>IF(#REF!=33,8,0)</f>
        <v>#REF!</v>
      </c>
      <c r="CV17" s="24" t="e">
        <f>IF(#REF!=34,7,0)</f>
        <v>#REF!</v>
      </c>
      <c r="CW17" s="24" t="e">
        <f>IF(#REF!=35,6,0)</f>
        <v>#REF!</v>
      </c>
      <c r="CX17" s="24" t="e">
        <f>IF(#REF!=36,5,0)</f>
        <v>#REF!</v>
      </c>
      <c r="CY17" s="24" t="e">
        <f>IF(#REF!=37,4,0)</f>
        <v>#REF!</v>
      </c>
      <c r="CZ17" s="24" t="e">
        <f>IF(#REF!=38,3,0)</f>
        <v>#REF!</v>
      </c>
      <c r="DA17" s="24" t="e">
        <f>IF(#REF!=39,2,0)</f>
        <v>#REF!</v>
      </c>
      <c r="DB17" s="24" t="e">
        <f>IF(#REF!=40,1,0)</f>
        <v>#REF!</v>
      </c>
      <c r="DC17" s="24" t="e">
        <f>IF(#REF!&gt;20,0,0)</f>
        <v>#REF!</v>
      </c>
      <c r="DD17" s="24" t="e">
        <f>IF(#REF!="сх",0,0)</f>
        <v>#REF!</v>
      </c>
      <c r="DE17" s="24" t="e">
        <f t="shared" si="3"/>
        <v>#REF!</v>
      </c>
      <c r="DF17" s="24" t="e">
        <f>IF(#REF!=1,45,0)</f>
        <v>#REF!</v>
      </c>
      <c r="DG17" s="24" t="e">
        <f>IF(#REF!=2,42,0)</f>
        <v>#REF!</v>
      </c>
      <c r="DH17" s="24" t="e">
        <f>IF(#REF!=3,40,0)</f>
        <v>#REF!</v>
      </c>
      <c r="DI17" s="24" t="e">
        <f>IF(#REF!=4,38,0)</f>
        <v>#REF!</v>
      </c>
      <c r="DJ17" s="24" t="e">
        <f>IF(#REF!=5,36,0)</f>
        <v>#REF!</v>
      </c>
      <c r="DK17" s="24" t="e">
        <f>IF(#REF!=6,35,0)</f>
        <v>#REF!</v>
      </c>
      <c r="DL17" s="24" t="e">
        <f>IF(#REF!=7,34,0)</f>
        <v>#REF!</v>
      </c>
      <c r="DM17" s="24" t="e">
        <f>IF(#REF!=8,33,0)</f>
        <v>#REF!</v>
      </c>
      <c r="DN17" s="24" t="e">
        <f>IF(#REF!=9,32,0)</f>
        <v>#REF!</v>
      </c>
      <c r="DO17" s="24" t="e">
        <f>IF(#REF!=10,31,0)</f>
        <v>#REF!</v>
      </c>
      <c r="DP17" s="24" t="e">
        <f>IF(#REF!=11,30,0)</f>
        <v>#REF!</v>
      </c>
      <c r="DQ17" s="24" t="e">
        <f>IF(#REF!=12,29,0)</f>
        <v>#REF!</v>
      </c>
      <c r="DR17" s="24" t="e">
        <f>IF(#REF!=13,28,0)</f>
        <v>#REF!</v>
      </c>
      <c r="DS17" s="24" t="e">
        <f>IF(#REF!=14,27,0)</f>
        <v>#REF!</v>
      </c>
      <c r="DT17" s="24" t="e">
        <f>IF(#REF!=15,26,0)</f>
        <v>#REF!</v>
      </c>
      <c r="DU17" s="24" t="e">
        <f>IF(#REF!=16,25,0)</f>
        <v>#REF!</v>
      </c>
      <c r="DV17" s="24" t="e">
        <f>IF(#REF!=17,24,0)</f>
        <v>#REF!</v>
      </c>
      <c r="DW17" s="24" t="e">
        <f>IF(#REF!=18,23,0)</f>
        <v>#REF!</v>
      </c>
      <c r="DX17" s="24" t="e">
        <f>IF(#REF!=19,22,0)</f>
        <v>#REF!</v>
      </c>
      <c r="DY17" s="24" t="e">
        <f>IF(#REF!=20,21,0)</f>
        <v>#REF!</v>
      </c>
      <c r="DZ17" s="24" t="e">
        <f>IF(#REF!=21,20,0)</f>
        <v>#REF!</v>
      </c>
      <c r="EA17" s="24" t="e">
        <f>IF(#REF!=22,19,0)</f>
        <v>#REF!</v>
      </c>
      <c r="EB17" s="24" t="e">
        <f>IF(#REF!=23,18,0)</f>
        <v>#REF!</v>
      </c>
      <c r="EC17" s="24" t="e">
        <f>IF(#REF!=24,17,0)</f>
        <v>#REF!</v>
      </c>
      <c r="ED17" s="24" t="e">
        <f>IF(#REF!=25,16,0)</f>
        <v>#REF!</v>
      </c>
      <c r="EE17" s="24" t="e">
        <f>IF(#REF!=26,15,0)</f>
        <v>#REF!</v>
      </c>
      <c r="EF17" s="24" t="e">
        <f>IF(#REF!=27,14,0)</f>
        <v>#REF!</v>
      </c>
      <c r="EG17" s="24" t="e">
        <f>IF(#REF!=28,13,0)</f>
        <v>#REF!</v>
      </c>
      <c r="EH17" s="24" t="e">
        <f>IF(#REF!=29,12,0)</f>
        <v>#REF!</v>
      </c>
      <c r="EI17" s="24" t="e">
        <f>IF(#REF!=30,11,0)</f>
        <v>#REF!</v>
      </c>
      <c r="EJ17" s="24" t="e">
        <f>IF(#REF!=31,10,0)</f>
        <v>#REF!</v>
      </c>
      <c r="EK17" s="24" t="e">
        <f>IF(#REF!=32,9,0)</f>
        <v>#REF!</v>
      </c>
      <c r="EL17" s="24" t="e">
        <f>IF(#REF!=33,8,0)</f>
        <v>#REF!</v>
      </c>
      <c r="EM17" s="24" t="e">
        <f>IF(#REF!=34,7,0)</f>
        <v>#REF!</v>
      </c>
      <c r="EN17" s="24" t="e">
        <f>IF(#REF!=35,6,0)</f>
        <v>#REF!</v>
      </c>
      <c r="EO17" s="24" t="e">
        <f>IF(#REF!=36,5,0)</f>
        <v>#REF!</v>
      </c>
      <c r="EP17" s="24" t="e">
        <f>IF(#REF!=37,4,0)</f>
        <v>#REF!</v>
      </c>
      <c r="EQ17" s="24" t="e">
        <f>IF(#REF!=38,3,0)</f>
        <v>#REF!</v>
      </c>
      <c r="ER17" s="24" t="e">
        <f>IF(#REF!=39,2,0)</f>
        <v>#REF!</v>
      </c>
      <c r="ES17" s="24" t="e">
        <f>IF(#REF!=40,1,0)</f>
        <v>#REF!</v>
      </c>
      <c r="ET17" s="24" t="e">
        <f>IF(#REF!&gt;20,0,0)</f>
        <v>#REF!</v>
      </c>
      <c r="EU17" s="24" t="e">
        <f>IF(#REF!="сх",0,0)</f>
        <v>#REF!</v>
      </c>
      <c r="EV17" s="24" t="e">
        <f t="shared" si="4"/>
        <v>#REF!</v>
      </c>
      <c r="EW17" s="24"/>
      <c r="EX17" s="24" t="e">
        <f>IF(#REF!="сх","ноль",IF(#REF!&gt;0,#REF!,"Ноль"))</f>
        <v>#REF!</v>
      </c>
      <c r="EY17" s="24" t="e">
        <f>IF(#REF!="сх","ноль",IF(#REF!&gt;0,#REF!,"Ноль"))</f>
        <v>#REF!</v>
      </c>
      <c r="EZ17" s="24"/>
      <c r="FA17" s="24" t="e">
        <f t="shared" si="5"/>
        <v>#REF!</v>
      </c>
      <c r="FB17" s="24" t="e">
        <f>IF(Q17=#REF!,IF(#REF!&lt;#REF!,#REF!,FF17),#REF!)</f>
        <v>#REF!</v>
      </c>
      <c r="FC17" s="24" t="e">
        <f>IF(Q17=#REF!,IF(#REF!&lt;#REF!,0,1))</f>
        <v>#REF!</v>
      </c>
      <c r="FD17" s="24" t="e">
        <f>IF(AND(FA17&gt;=21,FA17&lt;&gt;0),FA17,IF(Q17&lt;#REF!,"СТОП",FB17+FC17))</f>
        <v>#REF!</v>
      </c>
      <c r="FE17" s="24"/>
      <c r="FF17" s="24">
        <v>15</v>
      </c>
      <c r="FG17" s="24">
        <v>16</v>
      </c>
      <c r="FH17" s="24"/>
      <c r="FI17" s="26" t="e">
        <f>IF(#REF!=1,25,0)</f>
        <v>#REF!</v>
      </c>
      <c r="FJ17" s="26" t="e">
        <f>IF(#REF!=2,22,0)</f>
        <v>#REF!</v>
      </c>
      <c r="FK17" s="26" t="e">
        <f>IF(#REF!=3,20,0)</f>
        <v>#REF!</v>
      </c>
      <c r="FL17" s="26" t="e">
        <f>IF(#REF!=4,18,0)</f>
        <v>#REF!</v>
      </c>
      <c r="FM17" s="26" t="e">
        <f>IF(#REF!=5,16,0)</f>
        <v>#REF!</v>
      </c>
      <c r="FN17" s="26" t="e">
        <f>IF(#REF!=6,15,0)</f>
        <v>#REF!</v>
      </c>
      <c r="FO17" s="26" t="e">
        <f>IF(#REF!=7,14,0)</f>
        <v>#REF!</v>
      </c>
      <c r="FP17" s="26" t="e">
        <f>IF(#REF!=8,13,0)</f>
        <v>#REF!</v>
      </c>
      <c r="FQ17" s="26" t="e">
        <f>IF(#REF!=9,12,0)</f>
        <v>#REF!</v>
      </c>
      <c r="FR17" s="26" t="e">
        <f>IF(#REF!=10,11,0)</f>
        <v>#REF!</v>
      </c>
      <c r="FS17" s="26" t="e">
        <f>IF(#REF!=11,10,0)</f>
        <v>#REF!</v>
      </c>
      <c r="FT17" s="26" t="e">
        <f>IF(#REF!=12,9,0)</f>
        <v>#REF!</v>
      </c>
      <c r="FU17" s="26" t="e">
        <f>IF(#REF!=13,8,0)</f>
        <v>#REF!</v>
      </c>
      <c r="FV17" s="26" t="e">
        <f>IF(#REF!=14,7,0)</f>
        <v>#REF!</v>
      </c>
      <c r="FW17" s="26" t="e">
        <f>IF(#REF!=15,6,0)</f>
        <v>#REF!</v>
      </c>
      <c r="FX17" s="26" t="e">
        <f>IF(#REF!=16,5,0)</f>
        <v>#REF!</v>
      </c>
      <c r="FY17" s="26" t="e">
        <f>IF(#REF!=17,4,0)</f>
        <v>#REF!</v>
      </c>
      <c r="FZ17" s="26" t="e">
        <f>IF(#REF!=18,3,0)</f>
        <v>#REF!</v>
      </c>
      <c r="GA17" s="26" t="e">
        <f>IF(#REF!=19,2,0)</f>
        <v>#REF!</v>
      </c>
      <c r="GB17" s="26" t="e">
        <f>IF(#REF!=20,1,0)</f>
        <v>#REF!</v>
      </c>
      <c r="GC17" s="26" t="e">
        <f>IF(#REF!&gt;20,0,0)</f>
        <v>#REF!</v>
      </c>
      <c r="GD17" s="26" t="e">
        <f>IF(#REF!="сх",0,0)</f>
        <v>#REF!</v>
      </c>
      <c r="GE17" s="26" t="e">
        <f t="shared" si="6"/>
        <v>#REF!</v>
      </c>
      <c r="GF17" s="26" t="e">
        <f>IF(#REF!=1,25,0)</f>
        <v>#REF!</v>
      </c>
      <c r="GG17" s="26" t="e">
        <f>IF(#REF!=2,22,0)</f>
        <v>#REF!</v>
      </c>
      <c r="GH17" s="26" t="e">
        <f>IF(#REF!=3,20,0)</f>
        <v>#REF!</v>
      </c>
      <c r="GI17" s="26" t="e">
        <f>IF(#REF!=4,18,0)</f>
        <v>#REF!</v>
      </c>
      <c r="GJ17" s="26" t="e">
        <f>IF(#REF!=5,16,0)</f>
        <v>#REF!</v>
      </c>
      <c r="GK17" s="26" t="e">
        <f>IF(#REF!=6,15,0)</f>
        <v>#REF!</v>
      </c>
      <c r="GL17" s="26" t="e">
        <f>IF(#REF!=7,14,0)</f>
        <v>#REF!</v>
      </c>
      <c r="GM17" s="26" t="e">
        <f>IF(#REF!=8,13,0)</f>
        <v>#REF!</v>
      </c>
      <c r="GN17" s="26" t="e">
        <f>IF(#REF!=9,12,0)</f>
        <v>#REF!</v>
      </c>
      <c r="GO17" s="26" t="e">
        <f>IF(#REF!=10,11,0)</f>
        <v>#REF!</v>
      </c>
      <c r="GP17" s="26" t="e">
        <f>IF(#REF!=11,10,0)</f>
        <v>#REF!</v>
      </c>
      <c r="GQ17" s="26" t="e">
        <f>IF(#REF!=12,9,0)</f>
        <v>#REF!</v>
      </c>
      <c r="GR17" s="26" t="e">
        <f>IF(#REF!=13,8,0)</f>
        <v>#REF!</v>
      </c>
      <c r="GS17" s="26" t="e">
        <f>IF(#REF!=14,7,0)</f>
        <v>#REF!</v>
      </c>
      <c r="GT17" s="26" t="e">
        <f>IF(#REF!=15,6,0)</f>
        <v>#REF!</v>
      </c>
      <c r="GU17" s="26" t="e">
        <f>IF(#REF!=16,5,0)</f>
        <v>#REF!</v>
      </c>
      <c r="GV17" s="26" t="e">
        <f>IF(#REF!=17,4,0)</f>
        <v>#REF!</v>
      </c>
      <c r="GW17" s="26" t="e">
        <f>IF(#REF!=18,3,0)</f>
        <v>#REF!</v>
      </c>
      <c r="GX17" s="26" t="e">
        <f>IF(#REF!=19,2,0)</f>
        <v>#REF!</v>
      </c>
      <c r="GY17" s="26" t="e">
        <f>IF(#REF!=20,1,0)</f>
        <v>#REF!</v>
      </c>
      <c r="GZ17" s="26" t="e">
        <f>IF(#REF!&gt;20,0,0)</f>
        <v>#REF!</v>
      </c>
      <c r="HA17" s="26" t="e">
        <f>IF(#REF!="сх",0,0)</f>
        <v>#REF!</v>
      </c>
      <c r="HB17" s="26" t="e">
        <f t="shared" si="7"/>
        <v>#REF!</v>
      </c>
      <c r="HC17" s="26" t="e">
        <f>IF(#REF!=1,100,0)</f>
        <v>#REF!</v>
      </c>
      <c r="HD17" s="26" t="e">
        <f>IF(#REF!=2,98,0)</f>
        <v>#REF!</v>
      </c>
      <c r="HE17" s="26" t="e">
        <f>IF(#REF!=3,95,0)</f>
        <v>#REF!</v>
      </c>
      <c r="HF17" s="26" t="e">
        <f>IF(#REF!=4,93,0)</f>
        <v>#REF!</v>
      </c>
      <c r="HG17" s="26" t="e">
        <f>IF(#REF!=5,90,0)</f>
        <v>#REF!</v>
      </c>
      <c r="HH17" s="26" t="e">
        <f>IF(#REF!=6,88,0)</f>
        <v>#REF!</v>
      </c>
      <c r="HI17" s="26" t="e">
        <f>IF(#REF!=7,85,0)</f>
        <v>#REF!</v>
      </c>
      <c r="HJ17" s="26" t="e">
        <f>IF(#REF!=8,83,0)</f>
        <v>#REF!</v>
      </c>
      <c r="HK17" s="26" t="e">
        <f>IF(#REF!=9,80,0)</f>
        <v>#REF!</v>
      </c>
      <c r="HL17" s="26" t="e">
        <f>IF(#REF!=10,78,0)</f>
        <v>#REF!</v>
      </c>
      <c r="HM17" s="26" t="e">
        <f>IF(#REF!=11,75,0)</f>
        <v>#REF!</v>
      </c>
      <c r="HN17" s="26" t="e">
        <f>IF(#REF!=12,73,0)</f>
        <v>#REF!</v>
      </c>
      <c r="HO17" s="26" t="e">
        <f>IF(#REF!=13,70,0)</f>
        <v>#REF!</v>
      </c>
      <c r="HP17" s="26" t="e">
        <f>IF(#REF!=14,68,0)</f>
        <v>#REF!</v>
      </c>
      <c r="HQ17" s="26" t="e">
        <f>IF(#REF!=15,65,0)</f>
        <v>#REF!</v>
      </c>
      <c r="HR17" s="26" t="e">
        <f>IF(#REF!=16,63,0)</f>
        <v>#REF!</v>
      </c>
      <c r="HS17" s="26" t="e">
        <f>IF(#REF!=17,60,0)</f>
        <v>#REF!</v>
      </c>
      <c r="HT17" s="26" t="e">
        <f>IF(#REF!=18,58,0)</f>
        <v>#REF!</v>
      </c>
      <c r="HU17" s="26" t="e">
        <f>IF(#REF!=19,55,0)</f>
        <v>#REF!</v>
      </c>
      <c r="HV17" s="26" t="e">
        <f>IF(#REF!=20,53,0)</f>
        <v>#REF!</v>
      </c>
      <c r="HW17" s="26" t="e">
        <f>IF(#REF!&gt;20,0,0)</f>
        <v>#REF!</v>
      </c>
      <c r="HX17" s="26" t="e">
        <f>IF(#REF!="сх",0,0)</f>
        <v>#REF!</v>
      </c>
      <c r="HY17" s="26" t="e">
        <f t="shared" si="8"/>
        <v>#REF!</v>
      </c>
      <c r="HZ17" s="26" t="e">
        <f>IF(#REF!=1,100,0)</f>
        <v>#REF!</v>
      </c>
      <c r="IA17" s="26" t="e">
        <f>IF(#REF!=2,98,0)</f>
        <v>#REF!</v>
      </c>
      <c r="IB17" s="26" t="e">
        <f>IF(#REF!=3,95,0)</f>
        <v>#REF!</v>
      </c>
      <c r="IC17" s="26" t="e">
        <f>IF(#REF!=4,93,0)</f>
        <v>#REF!</v>
      </c>
      <c r="ID17" s="26" t="e">
        <f>IF(#REF!=5,90,0)</f>
        <v>#REF!</v>
      </c>
      <c r="IE17" s="26" t="e">
        <f>IF(#REF!=6,88,0)</f>
        <v>#REF!</v>
      </c>
      <c r="IF17" s="26" t="e">
        <f>IF(#REF!=7,85,0)</f>
        <v>#REF!</v>
      </c>
      <c r="IG17" s="26" t="e">
        <f>IF(#REF!=8,83,0)</f>
        <v>#REF!</v>
      </c>
      <c r="IH17" s="26" t="e">
        <f>IF(#REF!=9,80,0)</f>
        <v>#REF!</v>
      </c>
      <c r="II17" s="26" t="e">
        <f>IF(#REF!=10,78,0)</f>
        <v>#REF!</v>
      </c>
      <c r="IJ17" s="26" t="e">
        <f>IF(#REF!=11,75,0)</f>
        <v>#REF!</v>
      </c>
      <c r="IK17" s="26" t="e">
        <f>IF(#REF!=12,73,0)</f>
        <v>#REF!</v>
      </c>
      <c r="IL17" s="26" t="e">
        <f>IF(#REF!=13,70,0)</f>
        <v>#REF!</v>
      </c>
      <c r="IM17" s="26" t="e">
        <f>IF(#REF!=14,68,0)</f>
        <v>#REF!</v>
      </c>
      <c r="IN17" s="26" t="e">
        <f>IF(#REF!=15,65,0)</f>
        <v>#REF!</v>
      </c>
      <c r="IO17" s="26" t="e">
        <f>IF(#REF!=16,63,0)</f>
        <v>#REF!</v>
      </c>
      <c r="IP17" s="26" t="e">
        <f>IF(#REF!=17,60,0)</f>
        <v>#REF!</v>
      </c>
      <c r="IQ17" s="26" t="e">
        <f>IF(#REF!=18,58,0)</f>
        <v>#REF!</v>
      </c>
      <c r="IR17" s="26" t="e">
        <f>IF(#REF!=19,55,0)</f>
        <v>#REF!</v>
      </c>
      <c r="IS17" s="26" t="e">
        <f>IF(#REF!=20,53,0)</f>
        <v>#REF!</v>
      </c>
      <c r="IT17" s="26" t="e">
        <f>IF(#REF!&gt;20,0,0)</f>
        <v>#REF!</v>
      </c>
      <c r="IU17" s="26" t="e">
        <f>IF(#REF!="сх",0,0)</f>
        <v>#REF!</v>
      </c>
      <c r="IV17" s="26" t="e">
        <f t="shared" si="9"/>
        <v>#REF!</v>
      </c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</row>
    <row r="18" spans="1:289" s="3" customFormat="1" ht="96" x14ac:dyDescent="0.2">
      <c r="A18" s="58">
        <v>10</v>
      </c>
      <c r="B18" s="45">
        <v>3.9</v>
      </c>
      <c r="C18" s="108">
        <v>121</v>
      </c>
      <c r="D18" s="109" t="s">
        <v>152</v>
      </c>
      <c r="E18" s="113" t="s">
        <v>65</v>
      </c>
      <c r="F18" s="117" t="s">
        <v>31</v>
      </c>
      <c r="G18" s="118" t="s">
        <v>49</v>
      </c>
      <c r="H18" s="113" t="s">
        <v>30</v>
      </c>
      <c r="I18" s="45">
        <v>12</v>
      </c>
      <c r="J18" s="97">
        <v>9</v>
      </c>
      <c r="K18" s="45">
        <v>10</v>
      </c>
      <c r="L18" s="97">
        <v>11</v>
      </c>
      <c r="M18" s="23" t="e">
        <f>#REF!+#REF!</f>
        <v>#REF!</v>
      </c>
      <c r="N18" s="24"/>
      <c r="O18" s="25"/>
      <c r="P18" s="24" t="e">
        <f>IF(#REF!=1,25,0)</f>
        <v>#REF!</v>
      </c>
      <c r="Q18" s="88">
        <f t="shared" si="0"/>
        <v>20</v>
      </c>
      <c r="R18" s="23" t="e">
        <f>#REF!+#REF!</f>
        <v>#REF!</v>
      </c>
      <c r="S18" s="24"/>
      <c r="T18" s="25"/>
      <c r="U18" s="24" t="e">
        <f>IF(#REF!=1,25,0)</f>
        <v>#REF!</v>
      </c>
      <c r="V18" s="24" t="e">
        <f>IF(#REF!=2,22,0)</f>
        <v>#REF!</v>
      </c>
      <c r="W18" s="24" t="e">
        <f>IF(#REF!=3,20,0)</f>
        <v>#REF!</v>
      </c>
      <c r="X18" s="24" t="e">
        <f>IF(#REF!=4,18,0)</f>
        <v>#REF!</v>
      </c>
      <c r="Y18" s="24" t="e">
        <f>IF(#REF!=5,16,0)</f>
        <v>#REF!</v>
      </c>
      <c r="Z18" s="24" t="e">
        <f>IF(#REF!=6,15,0)</f>
        <v>#REF!</v>
      </c>
      <c r="AA18" s="24" t="e">
        <f>IF(#REF!=7,14,0)</f>
        <v>#REF!</v>
      </c>
      <c r="AB18" s="24" t="e">
        <f>IF(#REF!=8,13,0)</f>
        <v>#REF!</v>
      </c>
      <c r="AC18" s="24" t="e">
        <f>IF(#REF!=9,12,0)</f>
        <v>#REF!</v>
      </c>
      <c r="AD18" s="24" t="e">
        <f>IF(#REF!=10,11,0)</f>
        <v>#REF!</v>
      </c>
      <c r="AE18" s="24" t="e">
        <f>IF(#REF!=11,10,0)</f>
        <v>#REF!</v>
      </c>
      <c r="AF18" s="24" t="e">
        <f>IF(#REF!=12,9,0)</f>
        <v>#REF!</v>
      </c>
      <c r="AG18" s="24" t="e">
        <f>IF(#REF!=13,8,0)</f>
        <v>#REF!</v>
      </c>
      <c r="AH18" s="24" t="e">
        <f>IF(#REF!=14,7,0)</f>
        <v>#REF!</v>
      </c>
      <c r="AI18" s="24" t="e">
        <f>IF(#REF!=15,6,0)</f>
        <v>#REF!</v>
      </c>
      <c r="AJ18" s="24" t="e">
        <f>IF(#REF!=16,5,0)</f>
        <v>#REF!</v>
      </c>
      <c r="AK18" s="24" t="e">
        <f>IF(#REF!=17,4,0)</f>
        <v>#REF!</v>
      </c>
      <c r="AL18" s="24" t="e">
        <f>IF(#REF!=18,3,0)</f>
        <v>#REF!</v>
      </c>
      <c r="AM18" s="24" t="e">
        <f>IF(#REF!=19,2,0)</f>
        <v>#REF!</v>
      </c>
      <c r="AN18" s="24" t="e">
        <f>IF(#REF!=20,1,0)</f>
        <v>#REF!</v>
      </c>
      <c r="AO18" s="24" t="e">
        <f>IF(#REF!&gt;20,0,0)</f>
        <v>#REF!</v>
      </c>
      <c r="AP18" s="24" t="e">
        <f>IF(#REF!="сх",0,0)</f>
        <v>#REF!</v>
      </c>
      <c r="AQ18" s="24" t="e">
        <f t="shared" si="1"/>
        <v>#REF!</v>
      </c>
      <c r="AR18" s="24" t="e">
        <f>IF(#REF!=1,25,0)</f>
        <v>#REF!</v>
      </c>
      <c r="AS18" s="24" t="e">
        <f>IF(#REF!=2,22,0)</f>
        <v>#REF!</v>
      </c>
      <c r="AT18" s="24" t="e">
        <f>IF(#REF!=3,20,0)</f>
        <v>#REF!</v>
      </c>
      <c r="AU18" s="24" t="e">
        <f>IF(#REF!=4,18,0)</f>
        <v>#REF!</v>
      </c>
      <c r="AV18" s="24" t="e">
        <f>IF(#REF!=5,16,0)</f>
        <v>#REF!</v>
      </c>
      <c r="AW18" s="24" t="e">
        <f>IF(#REF!=6,15,0)</f>
        <v>#REF!</v>
      </c>
      <c r="AX18" s="24" t="e">
        <f>IF(#REF!=7,14,0)</f>
        <v>#REF!</v>
      </c>
      <c r="AY18" s="24" t="e">
        <f>IF(#REF!=8,13,0)</f>
        <v>#REF!</v>
      </c>
      <c r="AZ18" s="24" t="e">
        <f>IF(#REF!=9,12,0)</f>
        <v>#REF!</v>
      </c>
      <c r="BA18" s="24" t="e">
        <f>IF(#REF!=10,11,0)</f>
        <v>#REF!</v>
      </c>
      <c r="BB18" s="24" t="e">
        <f>IF(#REF!=11,10,0)</f>
        <v>#REF!</v>
      </c>
      <c r="BC18" s="24" t="e">
        <f>IF(#REF!=12,9,0)</f>
        <v>#REF!</v>
      </c>
      <c r="BD18" s="24" t="e">
        <f>IF(#REF!=13,8,0)</f>
        <v>#REF!</v>
      </c>
      <c r="BE18" s="24" t="e">
        <f>IF(#REF!=14,7,0)</f>
        <v>#REF!</v>
      </c>
      <c r="BF18" s="24" t="e">
        <f>IF(#REF!=15,6,0)</f>
        <v>#REF!</v>
      </c>
      <c r="BG18" s="24" t="e">
        <f>IF(#REF!=16,5,0)</f>
        <v>#REF!</v>
      </c>
      <c r="BH18" s="24" t="e">
        <f>IF(#REF!=17,4,0)</f>
        <v>#REF!</v>
      </c>
      <c r="BI18" s="24" t="e">
        <f>IF(#REF!=18,3,0)</f>
        <v>#REF!</v>
      </c>
      <c r="BJ18" s="24" t="e">
        <f>IF(#REF!=19,2,0)</f>
        <v>#REF!</v>
      </c>
      <c r="BK18" s="24" t="e">
        <f>IF(#REF!=20,1,0)</f>
        <v>#REF!</v>
      </c>
      <c r="BL18" s="24" t="e">
        <f>IF(#REF!&gt;20,0,0)</f>
        <v>#REF!</v>
      </c>
      <c r="BM18" s="24" t="e">
        <f>IF(#REF!="сх",0,0)</f>
        <v>#REF!</v>
      </c>
      <c r="BN18" s="24" t="e">
        <f t="shared" si="2"/>
        <v>#REF!</v>
      </c>
      <c r="BO18" s="24" t="e">
        <f>IF(#REF!=1,45,0)</f>
        <v>#REF!</v>
      </c>
      <c r="BP18" s="24" t="e">
        <f>IF(#REF!=2,42,0)</f>
        <v>#REF!</v>
      </c>
      <c r="BQ18" s="24" t="e">
        <f>IF(#REF!=3,40,0)</f>
        <v>#REF!</v>
      </c>
      <c r="BR18" s="24" t="e">
        <f>IF(#REF!=4,38,0)</f>
        <v>#REF!</v>
      </c>
      <c r="BS18" s="24" t="e">
        <f>IF(#REF!=5,36,0)</f>
        <v>#REF!</v>
      </c>
      <c r="BT18" s="24" t="e">
        <f>IF(#REF!=6,35,0)</f>
        <v>#REF!</v>
      </c>
      <c r="BU18" s="24" t="e">
        <f>IF(#REF!=7,34,0)</f>
        <v>#REF!</v>
      </c>
      <c r="BV18" s="24" t="e">
        <f>IF(#REF!=8,33,0)</f>
        <v>#REF!</v>
      </c>
      <c r="BW18" s="24" t="e">
        <f>IF(#REF!=9,32,0)</f>
        <v>#REF!</v>
      </c>
      <c r="BX18" s="24" t="e">
        <f>IF(#REF!=10,31,0)</f>
        <v>#REF!</v>
      </c>
      <c r="BY18" s="24" t="e">
        <f>IF(#REF!=11,30,0)</f>
        <v>#REF!</v>
      </c>
      <c r="BZ18" s="24" t="e">
        <f>IF(#REF!=12,29,0)</f>
        <v>#REF!</v>
      </c>
      <c r="CA18" s="24" t="e">
        <f>IF(#REF!=13,28,0)</f>
        <v>#REF!</v>
      </c>
      <c r="CB18" s="24" t="e">
        <f>IF(#REF!=14,27,0)</f>
        <v>#REF!</v>
      </c>
      <c r="CC18" s="24" t="e">
        <f>IF(#REF!=15,26,0)</f>
        <v>#REF!</v>
      </c>
      <c r="CD18" s="24" t="e">
        <f>IF(#REF!=16,25,0)</f>
        <v>#REF!</v>
      </c>
      <c r="CE18" s="24" t="e">
        <f>IF(#REF!=17,24,0)</f>
        <v>#REF!</v>
      </c>
      <c r="CF18" s="24" t="e">
        <f>IF(#REF!=18,23,0)</f>
        <v>#REF!</v>
      </c>
      <c r="CG18" s="24" t="e">
        <f>IF(#REF!=19,22,0)</f>
        <v>#REF!</v>
      </c>
      <c r="CH18" s="24" t="e">
        <f>IF(#REF!=20,21,0)</f>
        <v>#REF!</v>
      </c>
      <c r="CI18" s="24" t="e">
        <f>IF(#REF!=21,20,0)</f>
        <v>#REF!</v>
      </c>
      <c r="CJ18" s="24" t="e">
        <f>IF(#REF!=22,19,0)</f>
        <v>#REF!</v>
      </c>
      <c r="CK18" s="24" t="e">
        <f>IF(#REF!=23,18,0)</f>
        <v>#REF!</v>
      </c>
      <c r="CL18" s="24" t="e">
        <f>IF(#REF!=24,17,0)</f>
        <v>#REF!</v>
      </c>
      <c r="CM18" s="24" t="e">
        <f>IF(#REF!=25,16,0)</f>
        <v>#REF!</v>
      </c>
      <c r="CN18" s="24" t="e">
        <f>IF(#REF!=26,15,0)</f>
        <v>#REF!</v>
      </c>
      <c r="CO18" s="24" t="e">
        <f>IF(#REF!=27,14,0)</f>
        <v>#REF!</v>
      </c>
      <c r="CP18" s="24" t="e">
        <f>IF(#REF!=28,13,0)</f>
        <v>#REF!</v>
      </c>
      <c r="CQ18" s="24" t="e">
        <f>IF(#REF!=29,12,0)</f>
        <v>#REF!</v>
      </c>
      <c r="CR18" s="24" t="e">
        <f>IF(#REF!=30,11,0)</f>
        <v>#REF!</v>
      </c>
      <c r="CS18" s="24" t="e">
        <f>IF(#REF!=31,10,0)</f>
        <v>#REF!</v>
      </c>
      <c r="CT18" s="24" t="e">
        <f>IF(#REF!=32,9,0)</f>
        <v>#REF!</v>
      </c>
      <c r="CU18" s="24" t="e">
        <f>IF(#REF!=33,8,0)</f>
        <v>#REF!</v>
      </c>
      <c r="CV18" s="24" t="e">
        <f>IF(#REF!=34,7,0)</f>
        <v>#REF!</v>
      </c>
      <c r="CW18" s="24" t="e">
        <f>IF(#REF!=35,6,0)</f>
        <v>#REF!</v>
      </c>
      <c r="CX18" s="24" t="e">
        <f>IF(#REF!=36,5,0)</f>
        <v>#REF!</v>
      </c>
      <c r="CY18" s="24" t="e">
        <f>IF(#REF!=37,4,0)</f>
        <v>#REF!</v>
      </c>
      <c r="CZ18" s="24" t="e">
        <f>IF(#REF!=38,3,0)</f>
        <v>#REF!</v>
      </c>
      <c r="DA18" s="24" t="e">
        <f>IF(#REF!=39,2,0)</f>
        <v>#REF!</v>
      </c>
      <c r="DB18" s="24" t="e">
        <f>IF(#REF!=40,1,0)</f>
        <v>#REF!</v>
      </c>
      <c r="DC18" s="24" t="e">
        <f>IF(#REF!&gt;20,0,0)</f>
        <v>#REF!</v>
      </c>
      <c r="DD18" s="24" t="e">
        <f>IF(#REF!="сх",0,0)</f>
        <v>#REF!</v>
      </c>
      <c r="DE18" s="24" t="e">
        <f t="shared" si="3"/>
        <v>#REF!</v>
      </c>
      <c r="DF18" s="24" t="e">
        <f>IF(#REF!=1,45,0)</f>
        <v>#REF!</v>
      </c>
      <c r="DG18" s="24" t="e">
        <f>IF(#REF!=2,42,0)</f>
        <v>#REF!</v>
      </c>
      <c r="DH18" s="24" t="e">
        <f>IF(#REF!=3,40,0)</f>
        <v>#REF!</v>
      </c>
      <c r="DI18" s="24" t="e">
        <f>IF(#REF!=4,38,0)</f>
        <v>#REF!</v>
      </c>
      <c r="DJ18" s="24" t="e">
        <f>IF(#REF!=5,36,0)</f>
        <v>#REF!</v>
      </c>
      <c r="DK18" s="24" t="e">
        <f>IF(#REF!=6,35,0)</f>
        <v>#REF!</v>
      </c>
      <c r="DL18" s="24" t="e">
        <f>IF(#REF!=7,34,0)</f>
        <v>#REF!</v>
      </c>
      <c r="DM18" s="24" t="e">
        <f>IF(#REF!=8,33,0)</f>
        <v>#REF!</v>
      </c>
      <c r="DN18" s="24" t="e">
        <f>IF(#REF!=9,32,0)</f>
        <v>#REF!</v>
      </c>
      <c r="DO18" s="24" t="e">
        <f>IF(#REF!=10,31,0)</f>
        <v>#REF!</v>
      </c>
      <c r="DP18" s="24" t="e">
        <f>IF(#REF!=11,30,0)</f>
        <v>#REF!</v>
      </c>
      <c r="DQ18" s="24" t="e">
        <f>IF(#REF!=12,29,0)</f>
        <v>#REF!</v>
      </c>
      <c r="DR18" s="24" t="e">
        <f>IF(#REF!=13,28,0)</f>
        <v>#REF!</v>
      </c>
      <c r="DS18" s="24" t="e">
        <f>IF(#REF!=14,27,0)</f>
        <v>#REF!</v>
      </c>
      <c r="DT18" s="24" t="e">
        <f>IF(#REF!=15,26,0)</f>
        <v>#REF!</v>
      </c>
      <c r="DU18" s="24" t="e">
        <f>IF(#REF!=16,25,0)</f>
        <v>#REF!</v>
      </c>
      <c r="DV18" s="24" t="e">
        <f>IF(#REF!=17,24,0)</f>
        <v>#REF!</v>
      </c>
      <c r="DW18" s="24" t="e">
        <f>IF(#REF!=18,23,0)</f>
        <v>#REF!</v>
      </c>
      <c r="DX18" s="24" t="e">
        <f>IF(#REF!=19,22,0)</f>
        <v>#REF!</v>
      </c>
      <c r="DY18" s="24" t="e">
        <f>IF(#REF!=20,21,0)</f>
        <v>#REF!</v>
      </c>
      <c r="DZ18" s="24" t="e">
        <f>IF(#REF!=21,20,0)</f>
        <v>#REF!</v>
      </c>
      <c r="EA18" s="24" t="e">
        <f>IF(#REF!=22,19,0)</f>
        <v>#REF!</v>
      </c>
      <c r="EB18" s="24" t="e">
        <f>IF(#REF!=23,18,0)</f>
        <v>#REF!</v>
      </c>
      <c r="EC18" s="24" t="e">
        <f>IF(#REF!=24,17,0)</f>
        <v>#REF!</v>
      </c>
      <c r="ED18" s="24" t="e">
        <f>IF(#REF!=25,16,0)</f>
        <v>#REF!</v>
      </c>
      <c r="EE18" s="24" t="e">
        <f>IF(#REF!=26,15,0)</f>
        <v>#REF!</v>
      </c>
      <c r="EF18" s="24" t="e">
        <f>IF(#REF!=27,14,0)</f>
        <v>#REF!</v>
      </c>
      <c r="EG18" s="24" t="e">
        <f>IF(#REF!=28,13,0)</f>
        <v>#REF!</v>
      </c>
      <c r="EH18" s="24" t="e">
        <f>IF(#REF!=29,12,0)</f>
        <v>#REF!</v>
      </c>
      <c r="EI18" s="24" t="e">
        <f>IF(#REF!=30,11,0)</f>
        <v>#REF!</v>
      </c>
      <c r="EJ18" s="24" t="e">
        <f>IF(#REF!=31,10,0)</f>
        <v>#REF!</v>
      </c>
      <c r="EK18" s="24" t="e">
        <f>IF(#REF!=32,9,0)</f>
        <v>#REF!</v>
      </c>
      <c r="EL18" s="24" t="e">
        <f>IF(#REF!=33,8,0)</f>
        <v>#REF!</v>
      </c>
      <c r="EM18" s="24" t="e">
        <f>IF(#REF!=34,7,0)</f>
        <v>#REF!</v>
      </c>
      <c r="EN18" s="24" t="e">
        <f>IF(#REF!=35,6,0)</f>
        <v>#REF!</v>
      </c>
      <c r="EO18" s="24" t="e">
        <f>IF(#REF!=36,5,0)</f>
        <v>#REF!</v>
      </c>
      <c r="EP18" s="24" t="e">
        <f>IF(#REF!=37,4,0)</f>
        <v>#REF!</v>
      </c>
      <c r="EQ18" s="24" t="e">
        <f>IF(#REF!=38,3,0)</f>
        <v>#REF!</v>
      </c>
      <c r="ER18" s="24" t="e">
        <f>IF(#REF!=39,2,0)</f>
        <v>#REF!</v>
      </c>
      <c r="ES18" s="24" t="e">
        <f>IF(#REF!=40,1,0)</f>
        <v>#REF!</v>
      </c>
      <c r="ET18" s="24" t="e">
        <f>IF(#REF!&gt;20,0,0)</f>
        <v>#REF!</v>
      </c>
      <c r="EU18" s="24" t="e">
        <f>IF(#REF!="сх",0,0)</f>
        <v>#REF!</v>
      </c>
      <c r="EV18" s="24" t="e">
        <f t="shared" si="4"/>
        <v>#REF!</v>
      </c>
      <c r="EW18" s="24"/>
      <c r="EX18" s="24" t="e">
        <f>IF(#REF!="сх","ноль",IF(#REF!&gt;0,#REF!,"Ноль"))</f>
        <v>#REF!</v>
      </c>
      <c r="EY18" s="24" t="e">
        <f>IF(#REF!="сх","ноль",IF(#REF!&gt;0,#REF!,"Ноль"))</f>
        <v>#REF!</v>
      </c>
      <c r="EZ18" s="24"/>
      <c r="FA18" s="24" t="e">
        <f t="shared" si="5"/>
        <v>#REF!</v>
      </c>
      <c r="FB18" s="24" t="e">
        <f>IF(Q18=#REF!,IF(#REF!&lt;#REF!,#REF!,FF18),#REF!)</f>
        <v>#REF!</v>
      </c>
      <c r="FC18" s="24" t="e">
        <f>IF(Q18=#REF!,IF(#REF!&lt;#REF!,0,1))</f>
        <v>#REF!</v>
      </c>
      <c r="FD18" s="24" t="e">
        <f>IF(AND(FA18&gt;=21,FA18&lt;&gt;0),FA18,IF(Q18&lt;#REF!,"СТОП",FB18+FC18))</f>
        <v>#REF!</v>
      </c>
      <c r="FE18" s="24"/>
      <c r="FF18" s="24">
        <v>15</v>
      </c>
      <c r="FG18" s="24">
        <v>16</v>
      </c>
      <c r="FH18" s="24"/>
      <c r="FI18" s="26" t="e">
        <f>IF(#REF!=1,25,0)</f>
        <v>#REF!</v>
      </c>
      <c r="FJ18" s="26" t="e">
        <f>IF(#REF!=2,22,0)</f>
        <v>#REF!</v>
      </c>
      <c r="FK18" s="26" t="e">
        <f>IF(#REF!=3,20,0)</f>
        <v>#REF!</v>
      </c>
      <c r="FL18" s="26" t="e">
        <f>IF(#REF!=4,18,0)</f>
        <v>#REF!</v>
      </c>
      <c r="FM18" s="26" t="e">
        <f>IF(#REF!=5,16,0)</f>
        <v>#REF!</v>
      </c>
      <c r="FN18" s="26" t="e">
        <f>IF(#REF!=6,15,0)</f>
        <v>#REF!</v>
      </c>
      <c r="FO18" s="26" t="e">
        <f>IF(#REF!=7,14,0)</f>
        <v>#REF!</v>
      </c>
      <c r="FP18" s="26" t="e">
        <f>IF(#REF!=8,13,0)</f>
        <v>#REF!</v>
      </c>
      <c r="FQ18" s="26" t="e">
        <f>IF(#REF!=9,12,0)</f>
        <v>#REF!</v>
      </c>
      <c r="FR18" s="26" t="e">
        <f>IF(#REF!=10,11,0)</f>
        <v>#REF!</v>
      </c>
      <c r="FS18" s="26" t="e">
        <f>IF(#REF!=11,10,0)</f>
        <v>#REF!</v>
      </c>
      <c r="FT18" s="26" t="e">
        <f>IF(#REF!=12,9,0)</f>
        <v>#REF!</v>
      </c>
      <c r="FU18" s="26" t="e">
        <f>IF(#REF!=13,8,0)</f>
        <v>#REF!</v>
      </c>
      <c r="FV18" s="26" t="e">
        <f>IF(#REF!=14,7,0)</f>
        <v>#REF!</v>
      </c>
      <c r="FW18" s="26" t="e">
        <f>IF(#REF!=15,6,0)</f>
        <v>#REF!</v>
      </c>
      <c r="FX18" s="26" t="e">
        <f>IF(#REF!=16,5,0)</f>
        <v>#REF!</v>
      </c>
      <c r="FY18" s="26" t="e">
        <f>IF(#REF!=17,4,0)</f>
        <v>#REF!</v>
      </c>
      <c r="FZ18" s="26" t="e">
        <f>IF(#REF!=18,3,0)</f>
        <v>#REF!</v>
      </c>
      <c r="GA18" s="26" t="e">
        <f>IF(#REF!=19,2,0)</f>
        <v>#REF!</v>
      </c>
      <c r="GB18" s="26" t="e">
        <f>IF(#REF!=20,1,0)</f>
        <v>#REF!</v>
      </c>
      <c r="GC18" s="26" t="e">
        <f>IF(#REF!&gt;20,0,0)</f>
        <v>#REF!</v>
      </c>
      <c r="GD18" s="26" t="e">
        <f>IF(#REF!="сх",0,0)</f>
        <v>#REF!</v>
      </c>
      <c r="GE18" s="26" t="e">
        <f t="shared" si="6"/>
        <v>#REF!</v>
      </c>
      <c r="GF18" s="26" t="e">
        <f>IF(#REF!=1,25,0)</f>
        <v>#REF!</v>
      </c>
      <c r="GG18" s="26" t="e">
        <f>IF(#REF!=2,22,0)</f>
        <v>#REF!</v>
      </c>
      <c r="GH18" s="26" t="e">
        <f>IF(#REF!=3,20,0)</f>
        <v>#REF!</v>
      </c>
      <c r="GI18" s="26" t="e">
        <f>IF(#REF!=4,18,0)</f>
        <v>#REF!</v>
      </c>
      <c r="GJ18" s="26" t="e">
        <f>IF(#REF!=5,16,0)</f>
        <v>#REF!</v>
      </c>
      <c r="GK18" s="26" t="e">
        <f>IF(#REF!=6,15,0)</f>
        <v>#REF!</v>
      </c>
      <c r="GL18" s="26" t="e">
        <f>IF(#REF!=7,14,0)</f>
        <v>#REF!</v>
      </c>
      <c r="GM18" s="26" t="e">
        <f>IF(#REF!=8,13,0)</f>
        <v>#REF!</v>
      </c>
      <c r="GN18" s="26" t="e">
        <f>IF(#REF!=9,12,0)</f>
        <v>#REF!</v>
      </c>
      <c r="GO18" s="26" t="e">
        <f>IF(#REF!=10,11,0)</f>
        <v>#REF!</v>
      </c>
      <c r="GP18" s="26" t="e">
        <f>IF(#REF!=11,10,0)</f>
        <v>#REF!</v>
      </c>
      <c r="GQ18" s="26" t="e">
        <f>IF(#REF!=12,9,0)</f>
        <v>#REF!</v>
      </c>
      <c r="GR18" s="26" t="e">
        <f>IF(#REF!=13,8,0)</f>
        <v>#REF!</v>
      </c>
      <c r="GS18" s="26" t="e">
        <f>IF(#REF!=14,7,0)</f>
        <v>#REF!</v>
      </c>
      <c r="GT18" s="26" t="e">
        <f>IF(#REF!=15,6,0)</f>
        <v>#REF!</v>
      </c>
      <c r="GU18" s="26" t="e">
        <f>IF(#REF!=16,5,0)</f>
        <v>#REF!</v>
      </c>
      <c r="GV18" s="26" t="e">
        <f>IF(#REF!=17,4,0)</f>
        <v>#REF!</v>
      </c>
      <c r="GW18" s="26" t="e">
        <f>IF(#REF!=18,3,0)</f>
        <v>#REF!</v>
      </c>
      <c r="GX18" s="26" t="e">
        <f>IF(#REF!=19,2,0)</f>
        <v>#REF!</v>
      </c>
      <c r="GY18" s="26" t="e">
        <f>IF(#REF!=20,1,0)</f>
        <v>#REF!</v>
      </c>
      <c r="GZ18" s="26" t="e">
        <f>IF(#REF!&gt;20,0,0)</f>
        <v>#REF!</v>
      </c>
      <c r="HA18" s="26" t="e">
        <f>IF(#REF!="сх",0,0)</f>
        <v>#REF!</v>
      </c>
      <c r="HB18" s="26" t="e">
        <f t="shared" si="7"/>
        <v>#REF!</v>
      </c>
      <c r="HC18" s="26" t="e">
        <f>IF(#REF!=1,100,0)</f>
        <v>#REF!</v>
      </c>
      <c r="HD18" s="26" t="e">
        <f>IF(#REF!=2,98,0)</f>
        <v>#REF!</v>
      </c>
      <c r="HE18" s="26" t="e">
        <f>IF(#REF!=3,95,0)</f>
        <v>#REF!</v>
      </c>
      <c r="HF18" s="26" t="e">
        <f>IF(#REF!=4,93,0)</f>
        <v>#REF!</v>
      </c>
      <c r="HG18" s="26" t="e">
        <f>IF(#REF!=5,90,0)</f>
        <v>#REF!</v>
      </c>
      <c r="HH18" s="26" t="e">
        <f>IF(#REF!=6,88,0)</f>
        <v>#REF!</v>
      </c>
      <c r="HI18" s="26" t="e">
        <f>IF(#REF!=7,85,0)</f>
        <v>#REF!</v>
      </c>
      <c r="HJ18" s="26" t="e">
        <f>IF(#REF!=8,83,0)</f>
        <v>#REF!</v>
      </c>
      <c r="HK18" s="26" t="e">
        <f>IF(#REF!=9,80,0)</f>
        <v>#REF!</v>
      </c>
      <c r="HL18" s="26" t="e">
        <f>IF(#REF!=10,78,0)</f>
        <v>#REF!</v>
      </c>
      <c r="HM18" s="26" t="e">
        <f>IF(#REF!=11,75,0)</f>
        <v>#REF!</v>
      </c>
      <c r="HN18" s="26" t="e">
        <f>IF(#REF!=12,73,0)</f>
        <v>#REF!</v>
      </c>
      <c r="HO18" s="26" t="e">
        <f>IF(#REF!=13,70,0)</f>
        <v>#REF!</v>
      </c>
      <c r="HP18" s="26" t="e">
        <f>IF(#REF!=14,68,0)</f>
        <v>#REF!</v>
      </c>
      <c r="HQ18" s="26" t="e">
        <f>IF(#REF!=15,65,0)</f>
        <v>#REF!</v>
      </c>
      <c r="HR18" s="26" t="e">
        <f>IF(#REF!=16,63,0)</f>
        <v>#REF!</v>
      </c>
      <c r="HS18" s="26" t="e">
        <f>IF(#REF!=17,60,0)</f>
        <v>#REF!</v>
      </c>
      <c r="HT18" s="26" t="e">
        <f>IF(#REF!=18,58,0)</f>
        <v>#REF!</v>
      </c>
      <c r="HU18" s="26" t="e">
        <f>IF(#REF!=19,55,0)</f>
        <v>#REF!</v>
      </c>
      <c r="HV18" s="26" t="e">
        <f>IF(#REF!=20,53,0)</f>
        <v>#REF!</v>
      </c>
      <c r="HW18" s="26" t="e">
        <f>IF(#REF!&gt;20,0,0)</f>
        <v>#REF!</v>
      </c>
      <c r="HX18" s="26" t="e">
        <f>IF(#REF!="сх",0,0)</f>
        <v>#REF!</v>
      </c>
      <c r="HY18" s="26" t="e">
        <f t="shared" si="8"/>
        <v>#REF!</v>
      </c>
      <c r="HZ18" s="26" t="e">
        <f>IF(#REF!=1,100,0)</f>
        <v>#REF!</v>
      </c>
      <c r="IA18" s="26" t="e">
        <f>IF(#REF!=2,98,0)</f>
        <v>#REF!</v>
      </c>
      <c r="IB18" s="26" t="e">
        <f>IF(#REF!=3,95,0)</f>
        <v>#REF!</v>
      </c>
      <c r="IC18" s="26" t="e">
        <f>IF(#REF!=4,93,0)</f>
        <v>#REF!</v>
      </c>
      <c r="ID18" s="26" t="e">
        <f>IF(#REF!=5,90,0)</f>
        <v>#REF!</v>
      </c>
      <c r="IE18" s="26" t="e">
        <f>IF(#REF!=6,88,0)</f>
        <v>#REF!</v>
      </c>
      <c r="IF18" s="26" t="e">
        <f>IF(#REF!=7,85,0)</f>
        <v>#REF!</v>
      </c>
      <c r="IG18" s="26" t="e">
        <f>IF(#REF!=8,83,0)</f>
        <v>#REF!</v>
      </c>
      <c r="IH18" s="26" t="e">
        <f>IF(#REF!=9,80,0)</f>
        <v>#REF!</v>
      </c>
      <c r="II18" s="26" t="e">
        <f>IF(#REF!=10,78,0)</f>
        <v>#REF!</v>
      </c>
      <c r="IJ18" s="26" t="e">
        <f>IF(#REF!=11,75,0)</f>
        <v>#REF!</v>
      </c>
      <c r="IK18" s="26" t="e">
        <f>IF(#REF!=12,73,0)</f>
        <v>#REF!</v>
      </c>
      <c r="IL18" s="26" t="e">
        <f>IF(#REF!=13,70,0)</f>
        <v>#REF!</v>
      </c>
      <c r="IM18" s="26" t="e">
        <f>IF(#REF!=14,68,0)</f>
        <v>#REF!</v>
      </c>
      <c r="IN18" s="26" t="e">
        <f>IF(#REF!=15,65,0)</f>
        <v>#REF!</v>
      </c>
      <c r="IO18" s="26" t="e">
        <f>IF(#REF!=16,63,0)</f>
        <v>#REF!</v>
      </c>
      <c r="IP18" s="26" t="e">
        <f>IF(#REF!=17,60,0)</f>
        <v>#REF!</v>
      </c>
      <c r="IQ18" s="26" t="e">
        <f>IF(#REF!=18,58,0)</f>
        <v>#REF!</v>
      </c>
      <c r="IR18" s="26" t="e">
        <f>IF(#REF!=19,55,0)</f>
        <v>#REF!</v>
      </c>
      <c r="IS18" s="26" t="e">
        <f>IF(#REF!=20,53,0)</f>
        <v>#REF!</v>
      </c>
      <c r="IT18" s="26" t="e">
        <f>IF(#REF!&gt;20,0,0)</f>
        <v>#REF!</v>
      </c>
      <c r="IU18" s="26" t="e">
        <f>IF(#REF!="сх",0,0)</f>
        <v>#REF!</v>
      </c>
      <c r="IV18" s="26" t="e">
        <f t="shared" si="9"/>
        <v>#REF!</v>
      </c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</row>
    <row r="19" spans="1:289" s="3" customFormat="1" ht="96" x14ac:dyDescent="0.2">
      <c r="A19" s="58">
        <v>11</v>
      </c>
      <c r="B19" s="45">
        <v>3.8</v>
      </c>
      <c r="C19" s="108">
        <v>935</v>
      </c>
      <c r="D19" s="109" t="s">
        <v>124</v>
      </c>
      <c r="E19" s="113" t="s">
        <v>37</v>
      </c>
      <c r="F19" s="117" t="s">
        <v>31</v>
      </c>
      <c r="G19" s="118" t="s">
        <v>81</v>
      </c>
      <c r="H19" s="113" t="s">
        <v>80</v>
      </c>
      <c r="I19" s="45">
        <v>11</v>
      </c>
      <c r="J19" s="97">
        <v>10</v>
      </c>
      <c r="K19" s="45">
        <v>12</v>
      </c>
      <c r="L19" s="97">
        <v>9</v>
      </c>
      <c r="M19" s="23" t="e">
        <f>#REF!+#REF!</f>
        <v>#REF!</v>
      </c>
      <c r="N19" s="24"/>
      <c r="O19" s="25"/>
      <c r="P19" s="24" t="e">
        <f>IF(#REF!=1,25,0)</f>
        <v>#REF!</v>
      </c>
      <c r="Q19" s="88">
        <f t="shared" si="0"/>
        <v>19</v>
      </c>
      <c r="R19" s="23" t="e">
        <f>#REF!+#REF!</f>
        <v>#REF!</v>
      </c>
      <c r="S19" s="24"/>
      <c r="T19" s="25"/>
      <c r="U19" s="24" t="e">
        <f>IF(#REF!=1,25,0)</f>
        <v>#REF!</v>
      </c>
      <c r="V19" s="24" t="e">
        <f>IF(#REF!=2,22,0)</f>
        <v>#REF!</v>
      </c>
      <c r="W19" s="24" t="e">
        <f>IF(#REF!=3,20,0)</f>
        <v>#REF!</v>
      </c>
      <c r="X19" s="24" t="e">
        <f>IF(#REF!=4,18,0)</f>
        <v>#REF!</v>
      </c>
      <c r="Y19" s="24" t="e">
        <f>IF(#REF!=5,16,0)</f>
        <v>#REF!</v>
      </c>
      <c r="Z19" s="24" t="e">
        <f>IF(#REF!=6,15,0)</f>
        <v>#REF!</v>
      </c>
      <c r="AA19" s="24" t="e">
        <f>IF(#REF!=7,14,0)</f>
        <v>#REF!</v>
      </c>
      <c r="AB19" s="24" t="e">
        <f>IF(#REF!=8,13,0)</f>
        <v>#REF!</v>
      </c>
      <c r="AC19" s="24" t="e">
        <f>IF(#REF!=9,12,0)</f>
        <v>#REF!</v>
      </c>
      <c r="AD19" s="24" t="e">
        <f>IF(#REF!=10,11,0)</f>
        <v>#REF!</v>
      </c>
      <c r="AE19" s="24" t="e">
        <f>IF(#REF!=11,10,0)</f>
        <v>#REF!</v>
      </c>
      <c r="AF19" s="24" t="e">
        <f>IF(#REF!=12,9,0)</f>
        <v>#REF!</v>
      </c>
      <c r="AG19" s="24" t="e">
        <f>IF(#REF!=13,8,0)</f>
        <v>#REF!</v>
      </c>
      <c r="AH19" s="24" t="e">
        <f>IF(#REF!=14,7,0)</f>
        <v>#REF!</v>
      </c>
      <c r="AI19" s="24" t="e">
        <f>IF(#REF!=15,6,0)</f>
        <v>#REF!</v>
      </c>
      <c r="AJ19" s="24" t="e">
        <f>IF(#REF!=16,5,0)</f>
        <v>#REF!</v>
      </c>
      <c r="AK19" s="24" t="e">
        <f>IF(#REF!=17,4,0)</f>
        <v>#REF!</v>
      </c>
      <c r="AL19" s="24" t="e">
        <f>IF(#REF!=18,3,0)</f>
        <v>#REF!</v>
      </c>
      <c r="AM19" s="24" t="e">
        <f>IF(#REF!=19,2,0)</f>
        <v>#REF!</v>
      </c>
      <c r="AN19" s="24" t="e">
        <f>IF(#REF!=20,1,0)</f>
        <v>#REF!</v>
      </c>
      <c r="AO19" s="24" t="e">
        <f>IF(#REF!&gt;20,0,0)</f>
        <v>#REF!</v>
      </c>
      <c r="AP19" s="24" t="e">
        <f>IF(#REF!="сх",0,0)</f>
        <v>#REF!</v>
      </c>
      <c r="AQ19" s="24" t="e">
        <f t="shared" si="1"/>
        <v>#REF!</v>
      </c>
      <c r="AR19" s="24" t="e">
        <f>IF(#REF!=1,25,0)</f>
        <v>#REF!</v>
      </c>
      <c r="AS19" s="24" t="e">
        <f>IF(#REF!=2,22,0)</f>
        <v>#REF!</v>
      </c>
      <c r="AT19" s="24" t="e">
        <f>IF(#REF!=3,20,0)</f>
        <v>#REF!</v>
      </c>
      <c r="AU19" s="24" t="e">
        <f>IF(#REF!=4,18,0)</f>
        <v>#REF!</v>
      </c>
      <c r="AV19" s="24" t="e">
        <f>IF(#REF!=5,16,0)</f>
        <v>#REF!</v>
      </c>
      <c r="AW19" s="24" t="e">
        <f>IF(#REF!=6,15,0)</f>
        <v>#REF!</v>
      </c>
      <c r="AX19" s="24" t="e">
        <f>IF(#REF!=7,14,0)</f>
        <v>#REF!</v>
      </c>
      <c r="AY19" s="24" t="e">
        <f>IF(#REF!=8,13,0)</f>
        <v>#REF!</v>
      </c>
      <c r="AZ19" s="24" t="e">
        <f>IF(#REF!=9,12,0)</f>
        <v>#REF!</v>
      </c>
      <c r="BA19" s="24" t="e">
        <f>IF(#REF!=10,11,0)</f>
        <v>#REF!</v>
      </c>
      <c r="BB19" s="24" t="e">
        <f>IF(#REF!=11,10,0)</f>
        <v>#REF!</v>
      </c>
      <c r="BC19" s="24" t="e">
        <f>IF(#REF!=12,9,0)</f>
        <v>#REF!</v>
      </c>
      <c r="BD19" s="24" t="e">
        <f>IF(#REF!=13,8,0)</f>
        <v>#REF!</v>
      </c>
      <c r="BE19" s="24" t="e">
        <f>IF(#REF!=14,7,0)</f>
        <v>#REF!</v>
      </c>
      <c r="BF19" s="24" t="e">
        <f>IF(#REF!=15,6,0)</f>
        <v>#REF!</v>
      </c>
      <c r="BG19" s="24" t="e">
        <f>IF(#REF!=16,5,0)</f>
        <v>#REF!</v>
      </c>
      <c r="BH19" s="24" t="e">
        <f>IF(#REF!=17,4,0)</f>
        <v>#REF!</v>
      </c>
      <c r="BI19" s="24" t="e">
        <f>IF(#REF!=18,3,0)</f>
        <v>#REF!</v>
      </c>
      <c r="BJ19" s="24" t="e">
        <f>IF(#REF!=19,2,0)</f>
        <v>#REF!</v>
      </c>
      <c r="BK19" s="24" t="e">
        <f>IF(#REF!=20,1,0)</f>
        <v>#REF!</v>
      </c>
      <c r="BL19" s="24" t="e">
        <f>IF(#REF!&gt;20,0,0)</f>
        <v>#REF!</v>
      </c>
      <c r="BM19" s="24" t="e">
        <f>IF(#REF!="сх",0,0)</f>
        <v>#REF!</v>
      </c>
      <c r="BN19" s="24" t="e">
        <f t="shared" si="2"/>
        <v>#REF!</v>
      </c>
      <c r="BO19" s="24" t="e">
        <f>IF(#REF!=1,45,0)</f>
        <v>#REF!</v>
      </c>
      <c r="BP19" s="24" t="e">
        <f>IF(#REF!=2,42,0)</f>
        <v>#REF!</v>
      </c>
      <c r="BQ19" s="24" t="e">
        <f>IF(#REF!=3,40,0)</f>
        <v>#REF!</v>
      </c>
      <c r="BR19" s="24" t="e">
        <f>IF(#REF!=4,38,0)</f>
        <v>#REF!</v>
      </c>
      <c r="BS19" s="24" t="e">
        <f>IF(#REF!=5,36,0)</f>
        <v>#REF!</v>
      </c>
      <c r="BT19" s="24" t="e">
        <f>IF(#REF!=6,35,0)</f>
        <v>#REF!</v>
      </c>
      <c r="BU19" s="24" t="e">
        <f>IF(#REF!=7,34,0)</f>
        <v>#REF!</v>
      </c>
      <c r="BV19" s="24" t="e">
        <f>IF(#REF!=8,33,0)</f>
        <v>#REF!</v>
      </c>
      <c r="BW19" s="24" t="e">
        <f>IF(#REF!=9,32,0)</f>
        <v>#REF!</v>
      </c>
      <c r="BX19" s="24" t="e">
        <f>IF(#REF!=10,31,0)</f>
        <v>#REF!</v>
      </c>
      <c r="BY19" s="24" t="e">
        <f>IF(#REF!=11,30,0)</f>
        <v>#REF!</v>
      </c>
      <c r="BZ19" s="24" t="e">
        <f>IF(#REF!=12,29,0)</f>
        <v>#REF!</v>
      </c>
      <c r="CA19" s="24" t="e">
        <f>IF(#REF!=13,28,0)</f>
        <v>#REF!</v>
      </c>
      <c r="CB19" s="24" t="e">
        <f>IF(#REF!=14,27,0)</f>
        <v>#REF!</v>
      </c>
      <c r="CC19" s="24" t="e">
        <f>IF(#REF!=15,26,0)</f>
        <v>#REF!</v>
      </c>
      <c r="CD19" s="24" t="e">
        <f>IF(#REF!=16,25,0)</f>
        <v>#REF!</v>
      </c>
      <c r="CE19" s="24" t="e">
        <f>IF(#REF!=17,24,0)</f>
        <v>#REF!</v>
      </c>
      <c r="CF19" s="24" t="e">
        <f>IF(#REF!=18,23,0)</f>
        <v>#REF!</v>
      </c>
      <c r="CG19" s="24" t="e">
        <f>IF(#REF!=19,22,0)</f>
        <v>#REF!</v>
      </c>
      <c r="CH19" s="24" t="e">
        <f>IF(#REF!=20,21,0)</f>
        <v>#REF!</v>
      </c>
      <c r="CI19" s="24" t="e">
        <f>IF(#REF!=21,20,0)</f>
        <v>#REF!</v>
      </c>
      <c r="CJ19" s="24" t="e">
        <f>IF(#REF!=22,19,0)</f>
        <v>#REF!</v>
      </c>
      <c r="CK19" s="24" t="e">
        <f>IF(#REF!=23,18,0)</f>
        <v>#REF!</v>
      </c>
      <c r="CL19" s="24" t="e">
        <f>IF(#REF!=24,17,0)</f>
        <v>#REF!</v>
      </c>
      <c r="CM19" s="24" t="e">
        <f>IF(#REF!=25,16,0)</f>
        <v>#REF!</v>
      </c>
      <c r="CN19" s="24" t="e">
        <f>IF(#REF!=26,15,0)</f>
        <v>#REF!</v>
      </c>
      <c r="CO19" s="24" t="e">
        <f>IF(#REF!=27,14,0)</f>
        <v>#REF!</v>
      </c>
      <c r="CP19" s="24" t="e">
        <f>IF(#REF!=28,13,0)</f>
        <v>#REF!</v>
      </c>
      <c r="CQ19" s="24" t="e">
        <f>IF(#REF!=29,12,0)</f>
        <v>#REF!</v>
      </c>
      <c r="CR19" s="24" t="e">
        <f>IF(#REF!=30,11,0)</f>
        <v>#REF!</v>
      </c>
      <c r="CS19" s="24" t="e">
        <f>IF(#REF!=31,10,0)</f>
        <v>#REF!</v>
      </c>
      <c r="CT19" s="24" t="e">
        <f>IF(#REF!=32,9,0)</f>
        <v>#REF!</v>
      </c>
      <c r="CU19" s="24" t="e">
        <f>IF(#REF!=33,8,0)</f>
        <v>#REF!</v>
      </c>
      <c r="CV19" s="24" t="e">
        <f>IF(#REF!=34,7,0)</f>
        <v>#REF!</v>
      </c>
      <c r="CW19" s="24" t="e">
        <f>IF(#REF!=35,6,0)</f>
        <v>#REF!</v>
      </c>
      <c r="CX19" s="24" t="e">
        <f>IF(#REF!=36,5,0)</f>
        <v>#REF!</v>
      </c>
      <c r="CY19" s="24" t="e">
        <f>IF(#REF!=37,4,0)</f>
        <v>#REF!</v>
      </c>
      <c r="CZ19" s="24" t="e">
        <f>IF(#REF!=38,3,0)</f>
        <v>#REF!</v>
      </c>
      <c r="DA19" s="24" t="e">
        <f>IF(#REF!=39,2,0)</f>
        <v>#REF!</v>
      </c>
      <c r="DB19" s="24" t="e">
        <f>IF(#REF!=40,1,0)</f>
        <v>#REF!</v>
      </c>
      <c r="DC19" s="24" t="e">
        <f>IF(#REF!&gt;20,0,0)</f>
        <v>#REF!</v>
      </c>
      <c r="DD19" s="24" t="e">
        <f>IF(#REF!="сх",0,0)</f>
        <v>#REF!</v>
      </c>
      <c r="DE19" s="24" t="e">
        <f t="shared" si="3"/>
        <v>#REF!</v>
      </c>
      <c r="DF19" s="24" t="e">
        <f>IF(#REF!=1,45,0)</f>
        <v>#REF!</v>
      </c>
      <c r="DG19" s="24" t="e">
        <f>IF(#REF!=2,42,0)</f>
        <v>#REF!</v>
      </c>
      <c r="DH19" s="24" t="e">
        <f>IF(#REF!=3,40,0)</f>
        <v>#REF!</v>
      </c>
      <c r="DI19" s="24" t="e">
        <f>IF(#REF!=4,38,0)</f>
        <v>#REF!</v>
      </c>
      <c r="DJ19" s="24" t="e">
        <f>IF(#REF!=5,36,0)</f>
        <v>#REF!</v>
      </c>
      <c r="DK19" s="24" t="e">
        <f>IF(#REF!=6,35,0)</f>
        <v>#REF!</v>
      </c>
      <c r="DL19" s="24" t="e">
        <f>IF(#REF!=7,34,0)</f>
        <v>#REF!</v>
      </c>
      <c r="DM19" s="24" t="e">
        <f>IF(#REF!=8,33,0)</f>
        <v>#REF!</v>
      </c>
      <c r="DN19" s="24" t="e">
        <f>IF(#REF!=9,32,0)</f>
        <v>#REF!</v>
      </c>
      <c r="DO19" s="24" t="e">
        <f>IF(#REF!=10,31,0)</f>
        <v>#REF!</v>
      </c>
      <c r="DP19" s="24" t="e">
        <f>IF(#REF!=11,30,0)</f>
        <v>#REF!</v>
      </c>
      <c r="DQ19" s="24" t="e">
        <f>IF(#REF!=12,29,0)</f>
        <v>#REF!</v>
      </c>
      <c r="DR19" s="24" t="e">
        <f>IF(#REF!=13,28,0)</f>
        <v>#REF!</v>
      </c>
      <c r="DS19" s="24" t="e">
        <f>IF(#REF!=14,27,0)</f>
        <v>#REF!</v>
      </c>
      <c r="DT19" s="24" t="e">
        <f>IF(#REF!=15,26,0)</f>
        <v>#REF!</v>
      </c>
      <c r="DU19" s="24" t="e">
        <f>IF(#REF!=16,25,0)</f>
        <v>#REF!</v>
      </c>
      <c r="DV19" s="24" t="e">
        <f>IF(#REF!=17,24,0)</f>
        <v>#REF!</v>
      </c>
      <c r="DW19" s="24" t="e">
        <f>IF(#REF!=18,23,0)</f>
        <v>#REF!</v>
      </c>
      <c r="DX19" s="24" t="e">
        <f>IF(#REF!=19,22,0)</f>
        <v>#REF!</v>
      </c>
      <c r="DY19" s="24" t="e">
        <f>IF(#REF!=20,21,0)</f>
        <v>#REF!</v>
      </c>
      <c r="DZ19" s="24" t="e">
        <f>IF(#REF!=21,20,0)</f>
        <v>#REF!</v>
      </c>
      <c r="EA19" s="24" t="e">
        <f>IF(#REF!=22,19,0)</f>
        <v>#REF!</v>
      </c>
      <c r="EB19" s="24" t="e">
        <f>IF(#REF!=23,18,0)</f>
        <v>#REF!</v>
      </c>
      <c r="EC19" s="24" t="e">
        <f>IF(#REF!=24,17,0)</f>
        <v>#REF!</v>
      </c>
      <c r="ED19" s="24" t="e">
        <f>IF(#REF!=25,16,0)</f>
        <v>#REF!</v>
      </c>
      <c r="EE19" s="24" t="e">
        <f>IF(#REF!=26,15,0)</f>
        <v>#REF!</v>
      </c>
      <c r="EF19" s="24" t="e">
        <f>IF(#REF!=27,14,0)</f>
        <v>#REF!</v>
      </c>
      <c r="EG19" s="24" t="e">
        <f>IF(#REF!=28,13,0)</f>
        <v>#REF!</v>
      </c>
      <c r="EH19" s="24" t="e">
        <f>IF(#REF!=29,12,0)</f>
        <v>#REF!</v>
      </c>
      <c r="EI19" s="24" t="e">
        <f>IF(#REF!=30,11,0)</f>
        <v>#REF!</v>
      </c>
      <c r="EJ19" s="24" t="e">
        <f>IF(#REF!=31,10,0)</f>
        <v>#REF!</v>
      </c>
      <c r="EK19" s="24" t="e">
        <f>IF(#REF!=32,9,0)</f>
        <v>#REF!</v>
      </c>
      <c r="EL19" s="24" t="e">
        <f>IF(#REF!=33,8,0)</f>
        <v>#REF!</v>
      </c>
      <c r="EM19" s="24" t="e">
        <f>IF(#REF!=34,7,0)</f>
        <v>#REF!</v>
      </c>
      <c r="EN19" s="24" t="e">
        <f>IF(#REF!=35,6,0)</f>
        <v>#REF!</v>
      </c>
      <c r="EO19" s="24" t="e">
        <f>IF(#REF!=36,5,0)</f>
        <v>#REF!</v>
      </c>
      <c r="EP19" s="24" t="e">
        <f>IF(#REF!=37,4,0)</f>
        <v>#REF!</v>
      </c>
      <c r="EQ19" s="24" t="e">
        <f>IF(#REF!=38,3,0)</f>
        <v>#REF!</v>
      </c>
      <c r="ER19" s="24" t="e">
        <f>IF(#REF!=39,2,0)</f>
        <v>#REF!</v>
      </c>
      <c r="ES19" s="24" t="e">
        <f>IF(#REF!=40,1,0)</f>
        <v>#REF!</v>
      </c>
      <c r="ET19" s="24" t="e">
        <f>IF(#REF!&gt;20,0,0)</f>
        <v>#REF!</v>
      </c>
      <c r="EU19" s="24" t="e">
        <f>IF(#REF!="сх",0,0)</f>
        <v>#REF!</v>
      </c>
      <c r="EV19" s="24" t="e">
        <f t="shared" si="4"/>
        <v>#REF!</v>
      </c>
      <c r="EW19" s="24"/>
      <c r="EX19" s="24" t="e">
        <f>IF(#REF!="сх","ноль",IF(#REF!&gt;0,#REF!,"Ноль"))</f>
        <v>#REF!</v>
      </c>
      <c r="EY19" s="24" t="e">
        <f>IF(#REF!="сх","ноль",IF(#REF!&gt;0,#REF!,"Ноль"))</f>
        <v>#REF!</v>
      </c>
      <c r="EZ19" s="24"/>
      <c r="FA19" s="24" t="e">
        <f t="shared" si="5"/>
        <v>#REF!</v>
      </c>
      <c r="FB19" s="24" t="e">
        <f>IF(Q19=#REF!,IF(#REF!&lt;#REF!,#REF!,FF19),#REF!)</f>
        <v>#REF!</v>
      </c>
      <c r="FC19" s="24" t="e">
        <f>IF(Q19=#REF!,IF(#REF!&lt;#REF!,0,1))</f>
        <v>#REF!</v>
      </c>
      <c r="FD19" s="24" t="e">
        <f>IF(AND(FA19&gt;=21,FA19&lt;&gt;0),FA19,IF(Q19&lt;#REF!,"СТОП",FB19+FC19))</f>
        <v>#REF!</v>
      </c>
      <c r="FE19" s="24"/>
      <c r="FF19" s="24">
        <v>15</v>
      </c>
      <c r="FG19" s="24">
        <v>16</v>
      </c>
      <c r="FH19" s="24"/>
      <c r="FI19" s="26" t="e">
        <f>IF(#REF!=1,25,0)</f>
        <v>#REF!</v>
      </c>
      <c r="FJ19" s="26" t="e">
        <f>IF(#REF!=2,22,0)</f>
        <v>#REF!</v>
      </c>
      <c r="FK19" s="26" t="e">
        <f>IF(#REF!=3,20,0)</f>
        <v>#REF!</v>
      </c>
      <c r="FL19" s="26" t="e">
        <f>IF(#REF!=4,18,0)</f>
        <v>#REF!</v>
      </c>
      <c r="FM19" s="26" t="e">
        <f>IF(#REF!=5,16,0)</f>
        <v>#REF!</v>
      </c>
      <c r="FN19" s="26" t="e">
        <f>IF(#REF!=6,15,0)</f>
        <v>#REF!</v>
      </c>
      <c r="FO19" s="26" t="e">
        <f>IF(#REF!=7,14,0)</f>
        <v>#REF!</v>
      </c>
      <c r="FP19" s="26" t="e">
        <f>IF(#REF!=8,13,0)</f>
        <v>#REF!</v>
      </c>
      <c r="FQ19" s="26" t="e">
        <f>IF(#REF!=9,12,0)</f>
        <v>#REF!</v>
      </c>
      <c r="FR19" s="26" t="e">
        <f>IF(#REF!=10,11,0)</f>
        <v>#REF!</v>
      </c>
      <c r="FS19" s="26" t="e">
        <f>IF(#REF!=11,10,0)</f>
        <v>#REF!</v>
      </c>
      <c r="FT19" s="26" t="e">
        <f>IF(#REF!=12,9,0)</f>
        <v>#REF!</v>
      </c>
      <c r="FU19" s="26" t="e">
        <f>IF(#REF!=13,8,0)</f>
        <v>#REF!</v>
      </c>
      <c r="FV19" s="26" t="e">
        <f>IF(#REF!=14,7,0)</f>
        <v>#REF!</v>
      </c>
      <c r="FW19" s="26" t="e">
        <f>IF(#REF!=15,6,0)</f>
        <v>#REF!</v>
      </c>
      <c r="FX19" s="26" t="e">
        <f>IF(#REF!=16,5,0)</f>
        <v>#REF!</v>
      </c>
      <c r="FY19" s="26" t="e">
        <f>IF(#REF!=17,4,0)</f>
        <v>#REF!</v>
      </c>
      <c r="FZ19" s="26" t="e">
        <f>IF(#REF!=18,3,0)</f>
        <v>#REF!</v>
      </c>
      <c r="GA19" s="26" t="e">
        <f>IF(#REF!=19,2,0)</f>
        <v>#REF!</v>
      </c>
      <c r="GB19" s="26" t="e">
        <f>IF(#REF!=20,1,0)</f>
        <v>#REF!</v>
      </c>
      <c r="GC19" s="26" t="e">
        <f>IF(#REF!&gt;20,0,0)</f>
        <v>#REF!</v>
      </c>
      <c r="GD19" s="26" t="e">
        <f>IF(#REF!="сх",0,0)</f>
        <v>#REF!</v>
      </c>
      <c r="GE19" s="26" t="e">
        <f t="shared" si="6"/>
        <v>#REF!</v>
      </c>
      <c r="GF19" s="26" t="e">
        <f>IF(#REF!=1,25,0)</f>
        <v>#REF!</v>
      </c>
      <c r="GG19" s="26" t="e">
        <f>IF(#REF!=2,22,0)</f>
        <v>#REF!</v>
      </c>
      <c r="GH19" s="26" t="e">
        <f>IF(#REF!=3,20,0)</f>
        <v>#REF!</v>
      </c>
      <c r="GI19" s="26" t="e">
        <f>IF(#REF!=4,18,0)</f>
        <v>#REF!</v>
      </c>
      <c r="GJ19" s="26" t="e">
        <f>IF(#REF!=5,16,0)</f>
        <v>#REF!</v>
      </c>
      <c r="GK19" s="26" t="e">
        <f>IF(#REF!=6,15,0)</f>
        <v>#REF!</v>
      </c>
      <c r="GL19" s="26" t="e">
        <f>IF(#REF!=7,14,0)</f>
        <v>#REF!</v>
      </c>
      <c r="GM19" s="26" t="e">
        <f>IF(#REF!=8,13,0)</f>
        <v>#REF!</v>
      </c>
      <c r="GN19" s="26" t="e">
        <f>IF(#REF!=9,12,0)</f>
        <v>#REF!</v>
      </c>
      <c r="GO19" s="26" t="e">
        <f>IF(#REF!=10,11,0)</f>
        <v>#REF!</v>
      </c>
      <c r="GP19" s="26" t="e">
        <f>IF(#REF!=11,10,0)</f>
        <v>#REF!</v>
      </c>
      <c r="GQ19" s="26" t="e">
        <f>IF(#REF!=12,9,0)</f>
        <v>#REF!</v>
      </c>
      <c r="GR19" s="26" t="e">
        <f>IF(#REF!=13,8,0)</f>
        <v>#REF!</v>
      </c>
      <c r="GS19" s="26" t="e">
        <f>IF(#REF!=14,7,0)</f>
        <v>#REF!</v>
      </c>
      <c r="GT19" s="26" t="e">
        <f>IF(#REF!=15,6,0)</f>
        <v>#REF!</v>
      </c>
      <c r="GU19" s="26" t="e">
        <f>IF(#REF!=16,5,0)</f>
        <v>#REF!</v>
      </c>
      <c r="GV19" s="26" t="e">
        <f>IF(#REF!=17,4,0)</f>
        <v>#REF!</v>
      </c>
      <c r="GW19" s="26" t="e">
        <f>IF(#REF!=18,3,0)</f>
        <v>#REF!</v>
      </c>
      <c r="GX19" s="26" t="e">
        <f>IF(#REF!=19,2,0)</f>
        <v>#REF!</v>
      </c>
      <c r="GY19" s="26" t="e">
        <f>IF(#REF!=20,1,0)</f>
        <v>#REF!</v>
      </c>
      <c r="GZ19" s="26" t="e">
        <f>IF(#REF!&gt;20,0,0)</f>
        <v>#REF!</v>
      </c>
      <c r="HA19" s="26" t="e">
        <f>IF(#REF!="сх",0,0)</f>
        <v>#REF!</v>
      </c>
      <c r="HB19" s="26" t="e">
        <f t="shared" si="7"/>
        <v>#REF!</v>
      </c>
      <c r="HC19" s="26" t="e">
        <f>IF(#REF!=1,100,0)</f>
        <v>#REF!</v>
      </c>
      <c r="HD19" s="26" t="e">
        <f>IF(#REF!=2,98,0)</f>
        <v>#REF!</v>
      </c>
      <c r="HE19" s="26" t="e">
        <f>IF(#REF!=3,95,0)</f>
        <v>#REF!</v>
      </c>
      <c r="HF19" s="26" t="e">
        <f>IF(#REF!=4,93,0)</f>
        <v>#REF!</v>
      </c>
      <c r="HG19" s="26" t="e">
        <f>IF(#REF!=5,90,0)</f>
        <v>#REF!</v>
      </c>
      <c r="HH19" s="26" t="e">
        <f>IF(#REF!=6,88,0)</f>
        <v>#REF!</v>
      </c>
      <c r="HI19" s="26" t="e">
        <f>IF(#REF!=7,85,0)</f>
        <v>#REF!</v>
      </c>
      <c r="HJ19" s="26" t="e">
        <f>IF(#REF!=8,83,0)</f>
        <v>#REF!</v>
      </c>
      <c r="HK19" s="26" t="e">
        <f>IF(#REF!=9,80,0)</f>
        <v>#REF!</v>
      </c>
      <c r="HL19" s="26" t="e">
        <f>IF(#REF!=10,78,0)</f>
        <v>#REF!</v>
      </c>
      <c r="HM19" s="26" t="e">
        <f>IF(#REF!=11,75,0)</f>
        <v>#REF!</v>
      </c>
      <c r="HN19" s="26" t="e">
        <f>IF(#REF!=12,73,0)</f>
        <v>#REF!</v>
      </c>
      <c r="HO19" s="26" t="e">
        <f>IF(#REF!=13,70,0)</f>
        <v>#REF!</v>
      </c>
      <c r="HP19" s="26" t="e">
        <f>IF(#REF!=14,68,0)</f>
        <v>#REF!</v>
      </c>
      <c r="HQ19" s="26" t="e">
        <f>IF(#REF!=15,65,0)</f>
        <v>#REF!</v>
      </c>
      <c r="HR19" s="26" t="e">
        <f>IF(#REF!=16,63,0)</f>
        <v>#REF!</v>
      </c>
      <c r="HS19" s="26" t="e">
        <f>IF(#REF!=17,60,0)</f>
        <v>#REF!</v>
      </c>
      <c r="HT19" s="26" t="e">
        <f>IF(#REF!=18,58,0)</f>
        <v>#REF!</v>
      </c>
      <c r="HU19" s="26" t="e">
        <f>IF(#REF!=19,55,0)</f>
        <v>#REF!</v>
      </c>
      <c r="HV19" s="26" t="e">
        <f>IF(#REF!=20,53,0)</f>
        <v>#REF!</v>
      </c>
      <c r="HW19" s="26" t="e">
        <f>IF(#REF!&gt;20,0,0)</f>
        <v>#REF!</v>
      </c>
      <c r="HX19" s="26" t="e">
        <f>IF(#REF!="сх",0,0)</f>
        <v>#REF!</v>
      </c>
      <c r="HY19" s="26" t="e">
        <f t="shared" si="8"/>
        <v>#REF!</v>
      </c>
      <c r="HZ19" s="26" t="e">
        <f>IF(#REF!=1,100,0)</f>
        <v>#REF!</v>
      </c>
      <c r="IA19" s="26" t="e">
        <f>IF(#REF!=2,98,0)</f>
        <v>#REF!</v>
      </c>
      <c r="IB19" s="26" t="e">
        <f>IF(#REF!=3,95,0)</f>
        <v>#REF!</v>
      </c>
      <c r="IC19" s="26" t="e">
        <f>IF(#REF!=4,93,0)</f>
        <v>#REF!</v>
      </c>
      <c r="ID19" s="26" t="e">
        <f>IF(#REF!=5,90,0)</f>
        <v>#REF!</v>
      </c>
      <c r="IE19" s="26" t="e">
        <f>IF(#REF!=6,88,0)</f>
        <v>#REF!</v>
      </c>
      <c r="IF19" s="26" t="e">
        <f>IF(#REF!=7,85,0)</f>
        <v>#REF!</v>
      </c>
      <c r="IG19" s="26" t="e">
        <f>IF(#REF!=8,83,0)</f>
        <v>#REF!</v>
      </c>
      <c r="IH19" s="26" t="e">
        <f>IF(#REF!=9,80,0)</f>
        <v>#REF!</v>
      </c>
      <c r="II19" s="26" t="e">
        <f>IF(#REF!=10,78,0)</f>
        <v>#REF!</v>
      </c>
      <c r="IJ19" s="26" t="e">
        <f>IF(#REF!=11,75,0)</f>
        <v>#REF!</v>
      </c>
      <c r="IK19" s="26" t="e">
        <f>IF(#REF!=12,73,0)</f>
        <v>#REF!</v>
      </c>
      <c r="IL19" s="26" t="e">
        <f>IF(#REF!=13,70,0)</f>
        <v>#REF!</v>
      </c>
      <c r="IM19" s="26" t="e">
        <f>IF(#REF!=14,68,0)</f>
        <v>#REF!</v>
      </c>
      <c r="IN19" s="26" t="e">
        <f>IF(#REF!=15,65,0)</f>
        <v>#REF!</v>
      </c>
      <c r="IO19" s="26" t="e">
        <f>IF(#REF!=16,63,0)</f>
        <v>#REF!</v>
      </c>
      <c r="IP19" s="26" t="e">
        <f>IF(#REF!=17,60,0)</f>
        <v>#REF!</v>
      </c>
      <c r="IQ19" s="26" t="e">
        <f>IF(#REF!=18,58,0)</f>
        <v>#REF!</v>
      </c>
      <c r="IR19" s="26" t="e">
        <f>IF(#REF!=19,55,0)</f>
        <v>#REF!</v>
      </c>
      <c r="IS19" s="26" t="e">
        <f>IF(#REF!=20,53,0)</f>
        <v>#REF!</v>
      </c>
      <c r="IT19" s="26" t="e">
        <f>IF(#REF!&gt;20,0,0)</f>
        <v>#REF!</v>
      </c>
      <c r="IU19" s="26" t="e">
        <f>IF(#REF!="сх",0,0)</f>
        <v>#REF!</v>
      </c>
      <c r="IV19" s="26" t="e">
        <f t="shared" si="9"/>
        <v>#REF!</v>
      </c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</row>
    <row r="20" spans="1:289" s="3" customFormat="1" ht="96" x14ac:dyDescent="0.2">
      <c r="A20" s="58">
        <v>12</v>
      </c>
      <c r="B20" s="45">
        <v>3.7</v>
      </c>
      <c r="C20" s="108">
        <v>181</v>
      </c>
      <c r="D20" s="109" t="s">
        <v>155</v>
      </c>
      <c r="E20" s="113" t="s">
        <v>65</v>
      </c>
      <c r="F20" s="117" t="s">
        <v>31</v>
      </c>
      <c r="G20" s="118" t="s">
        <v>49</v>
      </c>
      <c r="H20" s="113" t="s">
        <v>30</v>
      </c>
      <c r="I20" s="45">
        <v>13</v>
      </c>
      <c r="J20" s="97">
        <v>8</v>
      </c>
      <c r="K20" s="45">
        <v>11</v>
      </c>
      <c r="L20" s="97">
        <v>10</v>
      </c>
      <c r="M20" s="23" t="e">
        <f>#REF!+#REF!</f>
        <v>#REF!</v>
      </c>
      <c r="N20" s="24"/>
      <c r="O20" s="25"/>
      <c r="P20" s="24" t="e">
        <f>IF(#REF!=1,25,0)</f>
        <v>#REF!</v>
      </c>
      <c r="Q20" s="88">
        <f t="shared" si="0"/>
        <v>18</v>
      </c>
      <c r="R20" s="23" t="e">
        <f>#REF!+#REF!</f>
        <v>#REF!</v>
      </c>
      <c r="S20" s="24"/>
      <c r="T20" s="25"/>
      <c r="U20" s="24" t="e">
        <f>IF(#REF!=1,25,0)</f>
        <v>#REF!</v>
      </c>
      <c r="V20" s="24" t="e">
        <f>IF(#REF!=2,22,0)</f>
        <v>#REF!</v>
      </c>
      <c r="W20" s="24" t="e">
        <f>IF(#REF!=3,20,0)</f>
        <v>#REF!</v>
      </c>
      <c r="X20" s="24" t="e">
        <f>IF(#REF!=4,18,0)</f>
        <v>#REF!</v>
      </c>
      <c r="Y20" s="24" t="e">
        <f>IF(#REF!=5,16,0)</f>
        <v>#REF!</v>
      </c>
      <c r="Z20" s="24" t="e">
        <f>IF(#REF!=6,15,0)</f>
        <v>#REF!</v>
      </c>
      <c r="AA20" s="24" t="e">
        <f>IF(#REF!=7,14,0)</f>
        <v>#REF!</v>
      </c>
      <c r="AB20" s="24" t="e">
        <f>IF(#REF!=8,13,0)</f>
        <v>#REF!</v>
      </c>
      <c r="AC20" s="24" t="e">
        <f>IF(#REF!=9,12,0)</f>
        <v>#REF!</v>
      </c>
      <c r="AD20" s="24" t="e">
        <f>IF(#REF!=10,11,0)</f>
        <v>#REF!</v>
      </c>
      <c r="AE20" s="24" t="e">
        <f>IF(#REF!=11,10,0)</f>
        <v>#REF!</v>
      </c>
      <c r="AF20" s="24" t="e">
        <f>IF(#REF!=12,9,0)</f>
        <v>#REF!</v>
      </c>
      <c r="AG20" s="24" t="e">
        <f>IF(#REF!=13,8,0)</f>
        <v>#REF!</v>
      </c>
      <c r="AH20" s="24" t="e">
        <f>IF(#REF!=14,7,0)</f>
        <v>#REF!</v>
      </c>
      <c r="AI20" s="24" t="e">
        <f>IF(#REF!=15,6,0)</f>
        <v>#REF!</v>
      </c>
      <c r="AJ20" s="24" t="e">
        <f>IF(#REF!=16,5,0)</f>
        <v>#REF!</v>
      </c>
      <c r="AK20" s="24" t="e">
        <f>IF(#REF!=17,4,0)</f>
        <v>#REF!</v>
      </c>
      <c r="AL20" s="24" t="e">
        <f>IF(#REF!=18,3,0)</f>
        <v>#REF!</v>
      </c>
      <c r="AM20" s="24" t="e">
        <f>IF(#REF!=19,2,0)</f>
        <v>#REF!</v>
      </c>
      <c r="AN20" s="24" t="e">
        <f>IF(#REF!=20,1,0)</f>
        <v>#REF!</v>
      </c>
      <c r="AO20" s="24" t="e">
        <f>IF(#REF!&gt;20,0,0)</f>
        <v>#REF!</v>
      </c>
      <c r="AP20" s="24" t="e">
        <f>IF(#REF!="сх",0,0)</f>
        <v>#REF!</v>
      </c>
      <c r="AQ20" s="24" t="e">
        <f t="shared" si="1"/>
        <v>#REF!</v>
      </c>
      <c r="AR20" s="24" t="e">
        <f>IF(#REF!=1,25,0)</f>
        <v>#REF!</v>
      </c>
      <c r="AS20" s="24" t="e">
        <f>IF(#REF!=2,22,0)</f>
        <v>#REF!</v>
      </c>
      <c r="AT20" s="24" t="e">
        <f>IF(#REF!=3,20,0)</f>
        <v>#REF!</v>
      </c>
      <c r="AU20" s="24" t="e">
        <f>IF(#REF!=4,18,0)</f>
        <v>#REF!</v>
      </c>
      <c r="AV20" s="24" t="e">
        <f>IF(#REF!=5,16,0)</f>
        <v>#REF!</v>
      </c>
      <c r="AW20" s="24" t="e">
        <f>IF(#REF!=6,15,0)</f>
        <v>#REF!</v>
      </c>
      <c r="AX20" s="24" t="e">
        <f>IF(#REF!=7,14,0)</f>
        <v>#REF!</v>
      </c>
      <c r="AY20" s="24" t="e">
        <f>IF(#REF!=8,13,0)</f>
        <v>#REF!</v>
      </c>
      <c r="AZ20" s="24" t="e">
        <f>IF(#REF!=9,12,0)</f>
        <v>#REF!</v>
      </c>
      <c r="BA20" s="24" t="e">
        <f>IF(#REF!=10,11,0)</f>
        <v>#REF!</v>
      </c>
      <c r="BB20" s="24" t="e">
        <f>IF(#REF!=11,10,0)</f>
        <v>#REF!</v>
      </c>
      <c r="BC20" s="24" t="e">
        <f>IF(#REF!=12,9,0)</f>
        <v>#REF!</v>
      </c>
      <c r="BD20" s="24" t="e">
        <f>IF(#REF!=13,8,0)</f>
        <v>#REF!</v>
      </c>
      <c r="BE20" s="24" t="e">
        <f>IF(#REF!=14,7,0)</f>
        <v>#REF!</v>
      </c>
      <c r="BF20" s="24" t="e">
        <f>IF(#REF!=15,6,0)</f>
        <v>#REF!</v>
      </c>
      <c r="BG20" s="24" t="e">
        <f>IF(#REF!=16,5,0)</f>
        <v>#REF!</v>
      </c>
      <c r="BH20" s="24" t="e">
        <f>IF(#REF!=17,4,0)</f>
        <v>#REF!</v>
      </c>
      <c r="BI20" s="24" t="e">
        <f>IF(#REF!=18,3,0)</f>
        <v>#REF!</v>
      </c>
      <c r="BJ20" s="24" t="e">
        <f>IF(#REF!=19,2,0)</f>
        <v>#REF!</v>
      </c>
      <c r="BK20" s="24" t="e">
        <f>IF(#REF!=20,1,0)</f>
        <v>#REF!</v>
      </c>
      <c r="BL20" s="24" t="e">
        <f>IF(#REF!&gt;20,0,0)</f>
        <v>#REF!</v>
      </c>
      <c r="BM20" s="24" t="e">
        <f>IF(#REF!="сх",0,0)</f>
        <v>#REF!</v>
      </c>
      <c r="BN20" s="24" t="e">
        <f t="shared" si="2"/>
        <v>#REF!</v>
      </c>
      <c r="BO20" s="24" t="e">
        <f>IF(#REF!=1,45,0)</f>
        <v>#REF!</v>
      </c>
      <c r="BP20" s="24" t="e">
        <f>IF(#REF!=2,42,0)</f>
        <v>#REF!</v>
      </c>
      <c r="BQ20" s="24" t="e">
        <f>IF(#REF!=3,40,0)</f>
        <v>#REF!</v>
      </c>
      <c r="BR20" s="24" t="e">
        <f>IF(#REF!=4,38,0)</f>
        <v>#REF!</v>
      </c>
      <c r="BS20" s="24" t="e">
        <f>IF(#REF!=5,36,0)</f>
        <v>#REF!</v>
      </c>
      <c r="BT20" s="24" t="e">
        <f>IF(#REF!=6,35,0)</f>
        <v>#REF!</v>
      </c>
      <c r="BU20" s="24" t="e">
        <f>IF(#REF!=7,34,0)</f>
        <v>#REF!</v>
      </c>
      <c r="BV20" s="24" t="e">
        <f>IF(#REF!=8,33,0)</f>
        <v>#REF!</v>
      </c>
      <c r="BW20" s="24" t="e">
        <f>IF(#REF!=9,32,0)</f>
        <v>#REF!</v>
      </c>
      <c r="BX20" s="24" t="e">
        <f>IF(#REF!=10,31,0)</f>
        <v>#REF!</v>
      </c>
      <c r="BY20" s="24" t="e">
        <f>IF(#REF!=11,30,0)</f>
        <v>#REF!</v>
      </c>
      <c r="BZ20" s="24" t="e">
        <f>IF(#REF!=12,29,0)</f>
        <v>#REF!</v>
      </c>
      <c r="CA20" s="24" t="e">
        <f>IF(#REF!=13,28,0)</f>
        <v>#REF!</v>
      </c>
      <c r="CB20" s="24" t="e">
        <f>IF(#REF!=14,27,0)</f>
        <v>#REF!</v>
      </c>
      <c r="CC20" s="24" t="e">
        <f>IF(#REF!=15,26,0)</f>
        <v>#REF!</v>
      </c>
      <c r="CD20" s="24" t="e">
        <f>IF(#REF!=16,25,0)</f>
        <v>#REF!</v>
      </c>
      <c r="CE20" s="24" t="e">
        <f>IF(#REF!=17,24,0)</f>
        <v>#REF!</v>
      </c>
      <c r="CF20" s="24" t="e">
        <f>IF(#REF!=18,23,0)</f>
        <v>#REF!</v>
      </c>
      <c r="CG20" s="24" t="e">
        <f>IF(#REF!=19,22,0)</f>
        <v>#REF!</v>
      </c>
      <c r="CH20" s="24" t="e">
        <f>IF(#REF!=20,21,0)</f>
        <v>#REF!</v>
      </c>
      <c r="CI20" s="24" t="e">
        <f>IF(#REF!=21,20,0)</f>
        <v>#REF!</v>
      </c>
      <c r="CJ20" s="24" t="e">
        <f>IF(#REF!=22,19,0)</f>
        <v>#REF!</v>
      </c>
      <c r="CK20" s="24" t="e">
        <f>IF(#REF!=23,18,0)</f>
        <v>#REF!</v>
      </c>
      <c r="CL20" s="24" t="e">
        <f>IF(#REF!=24,17,0)</f>
        <v>#REF!</v>
      </c>
      <c r="CM20" s="24" t="e">
        <f>IF(#REF!=25,16,0)</f>
        <v>#REF!</v>
      </c>
      <c r="CN20" s="24" t="e">
        <f>IF(#REF!=26,15,0)</f>
        <v>#REF!</v>
      </c>
      <c r="CO20" s="24" t="e">
        <f>IF(#REF!=27,14,0)</f>
        <v>#REF!</v>
      </c>
      <c r="CP20" s="24" t="e">
        <f>IF(#REF!=28,13,0)</f>
        <v>#REF!</v>
      </c>
      <c r="CQ20" s="24" t="e">
        <f>IF(#REF!=29,12,0)</f>
        <v>#REF!</v>
      </c>
      <c r="CR20" s="24" t="e">
        <f>IF(#REF!=30,11,0)</f>
        <v>#REF!</v>
      </c>
      <c r="CS20" s="24" t="e">
        <f>IF(#REF!=31,10,0)</f>
        <v>#REF!</v>
      </c>
      <c r="CT20" s="24" t="e">
        <f>IF(#REF!=32,9,0)</f>
        <v>#REF!</v>
      </c>
      <c r="CU20" s="24" t="e">
        <f>IF(#REF!=33,8,0)</f>
        <v>#REF!</v>
      </c>
      <c r="CV20" s="24" t="e">
        <f>IF(#REF!=34,7,0)</f>
        <v>#REF!</v>
      </c>
      <c r="CW20" s="24" t="e">
        <f>IF(#REF!=35,6,0)</f>
        <v>#REF!</v>
      </c>
      <c r="CX20" s="24" t="e">
        <f>IF(#REF!=36,5,0)</f>
        <v>#REF!</v>
      </c>
      <c r="CY20" s="24" t="e">
        <f>IF(#REF!=37,4,0)</f>
        <v>#REF!</v>
      </c>
      <c r="CZ20" s="24" t="e">
        <f>IF(#REF!=38,3,0)</f>
        <v>#REF!</v>
      </c>
      <c r="DA20" s="24" t="e">
        <f>IF(#REF!=39,2,0)</f>
        <v>#REF!</v>
      </c>
      <c r="DB20" s="24" t="e">
        <f>IF(#REF!=40,1,0)</f>
        <v>#REF!</v>
      </c>
      <c r="DC20" s="24" t="e">
        <f>IF(#REF!&gt;20,0,0)</f>
        <v>#REF!</v>
      </c>
      <c r="DD20" s="24" t="e">
        <f>IF(#REF!="сх",0,0)</f>
        <v>#REF!</v>
      </c>
      <c r="DE20" s="24" t="e">
        <f t="shared" si="3"/>
        <v>#REF!</v>
      </c>
      <c r="DF20" s="24" t="e">
        <f>IF(#REF!=1,45,0)</f>
        <v>#REF!</v>
      </c>
      <c r="DG20" s="24" t="e">
        <f>IF(#REF!=2,42,0)</f>
        <v>#REF!</v>
      </c>
      <c r="DH20" s="24" t="e">
        <f>IF(#REF!=3,40,0)</f>
        <v>#REF!</v>
      </c>
      <c r="DI20" s="24" t="e">
        <f>IF(#REF!=4,38,0)</f>
        <v>#REF!</v>
      </c>
      <c r="DJ20" s="24" t="e">
        <f>IF(#REF!=5,36,0)</f>
        <v>#REF!</v>
      </c>
      <c r="DK20" s="24" t="e">
        <f>IF(#REF!=6,35,0)</f>
        <v>#REF!</v>
      </c>
      <c r="DL20" s="24" t="e">
        <f>IF(#REF!=7,34,0)</f>
        <v>#REF!</v>
      </c>
      <c r="DM20" s="24" t="e">
        <f>IF(#REF!=8,33,0)</f>
        <v>#REF!</v>
      </c>
      <c r="DN20" s="24" t="e">
        <f>IF(#REF!=9,32,0)</f>
        <v>#REF!</v>
      </c>
      <c r="DO20" s="24" t="e">
        <f>IF(#REF!=10,31,0)</f>
        <v>#REF!</v>
      </c>
      <c r="DP20" s="24" t="e">
        <f>IF(#REF!=11,30,0)</f>
        <v>#REF!</v>
      </c>
      <c r="DQ20" s="24" t="e">
        <f>IF(#REF!=12,29,0)</f>
        <v>#REF!</v>
      </c>
      <c r="DR20" s="24" t="e">
        <f>IF(#REF!=13,28,0)</f>
        <v>#REF!</v>
      </c>
      <c r="DS20" s="24" t="e">
        <f>IF(#REF!=14,27,0)</f>
        <v>#REF!</v>
      </c>
      <c r="DT20" s="24" t="e">
        <f>IF(#REF!=15,26,0)</f>
        <v>#REF!</v>
      </c>
      <c r="DU20" s="24" t="e">
        <f>IF(#REF!=16,25,0)</f>
        <v>#REF!</v>
      </c>
      <c r="DV20" s="24" t="e">
        <f>IF(#REF!=17,24,0)</f>
        <v>#REF!</v>
      </c>
      <c r="DW20" s="24" t="e">
        <f>IF(#REF!=18,23,0)</f>
        <v>#REF!</v>
      </c>
      <c r="DX20" s="24" t="e">
        <f>IF(#REF!=19,22,0)</f>
        <v>#REF!</v>
      </c>
      <c r="DY20" s="24" t="e">
        <f>IF(#REF!=20,21,0)</f>
        <v>#REF!</v>
      </c>
      <c r="DZ20" s="24" t="e">
        <f>IF(#REF!=21,20,0)</f>
        <v>#REF!</v>
      </c>
      <c r="EA20" s="24" t="e">
        <f>IF(#REF!=22,19,0)</f>
        <v>#REF!</v>
      </c>
      <c r="EB20" s="24" t="e">
        <f>IF(#REF!=23,18,0)</f>
        <v>#REF!</v>
      </c>
      <c r="EC20" s="24" t="e">
        <f>IF(#REF!=24,17,0)</f>
        <v>#REF!</v>
      </c>
      <c r="ED20" s="24" t="e">
        <f>IF(#REF!=25,16,0)</f>
        <v>#REF!</v>
      </c>
      <c r="EE20" s="24" t="e">
        <f>IF(#REF!=26,15,0)</f>
        <v>#REF!</v>
      </c>
      <c r="EF20" s="24" t="e">
        <f>IF(#REF!=27,14,0)</f>
        <v>#REF!</v>
      </c>
      <c r="EG20" s="24" t="e">
        <f>IF(#REF!=28,13,0)</f>
        <v>#REF!</v>
      </c>
      <c r="EH20" s="24" t="e">
        <f>IF(#REF!=29,12,0)</f>
        <v>#REF!</v>
      </c>
      <c r="EI20" s="24" t="e">
        <f>IF(#REF!=30,11,0)</f>
        <v>#REF!</v>
      </c>
      <c r="EJ20" s="24" t="e">
        <f>IF(#REF!=31,10,0)</f>
        <v>#REF!</v>
      </c>
      <c r="EK20" s="24" t="e">
        <f>IF(#REF!=32,9,0)</f>
        <v>#REF!</v>
      </c>
      <c r="EL20" s="24" t="e">
        <f>IF(#REF!=33,8,0)</f>
        <v>#REF!</v>
      </c>
      <c r="EM20" s="24" t="e">
        <f>IF(#REF!=34,7,0)</f>
        <v>#REF!</v>
      </c>
      <c r="EN20" s="24" t="e">
        <f>IF(#REF!=35,6,0)</f>
        <v>#REF!</v>
      </c>
      <c r="EO20" s="24" t="e">
        <f>IF(#REF!=36,5,0)</f>
        <v>#REF!</v>
      </c>
      <c r="EP20" s="24" t="e">
        <f>IF(#REF!=37,4,0)</f>
        <v>#REF!</v>
      </c>
      <c r="EQ20" s="24" t="e">
        <f>IF(#REF!=38,3,0)</f>
        <v>#REF!</v>
      </c>
      <c r="ER20" s="24" t="e">
        <f>IF(#REF!=39,2,0)</f>
        <v>#REF!</v>
      </c>
      <c r="ES20" s="24" t="e">
        <f>IF(#REF!=40,1,0)</f>
        <v>#REF!</v>
      </c>
      <c r="ET20" s="24" t="e">
        <f>IF(#REF!&gt;20,0,0)</f>
        <v>#REF!</v>
      </c>
      <c r="EU20" s="24" t="e">
        <f>IF(#REF!="сх",0,0)</f>
        <v>#REF!</v>
      </c>
      <c r="EV20" s="24" t="e">
        <f t="shared" si="4"/>
        <v>#REF!</v>
      </c>
      <c r="EW20" s="24"/>
      <c r="EX20" s="24" t="e">
        <f>IF(#REF!="сх","ноль",IF(#REF!&gt;0,#REF!,"Ноль"))</f>
        <v>#REF!</v>
      </c>
      <c r="EY20" s="24" t="e">
        <f>IF(#REF!="сх","ноль",IF(#REF!&gt;0,#REF!,"Ноль"))</f>
        <v>#REF!</v>
      </c>
      <c r="EZ20" s="24"/>
      <c r="FA20" s="24" t="e">
        <f t="shared" si="5"/>
        <v>#REF!</v>
      </c>
      <c r="FB20" s="24" t="e">
        <f>IF(Q20=#REF!,IF(#REF!&lt;#REF!,#REF!,FF20),#REF!)</f>
        <v>#REF!</v>
      </c>
      <c r="FC20" s="24" t="e">
        <f>IF(Q20=#REF!,IF(#REF!&lt;#REF!,0,1))</f>
        <v>#REF!</v>
      </c>
      <c r="FD20" s="24" t="e">
        <f>IF(AND(FA20&gt;=21,FA20&lt;&gt;0),FA20,IF(Q20&lt;#REF!,"СТОП",FB20+FC20))</f>
        <v>#REF!</v>
      </c>
      <c r="FE20" s="24"/>
      <c r="FF20" s="24">
        <v>15</v>
      </c>
      <c r="FG20" s="24">
        <v>16</v>
      </c>
      <c r="FH20" s="24"/>
      <c r="FI20" s="26" t="e">
        <f>IF(#REF!=1,25,0)</f>
        <v>#REF!</v>
      </c>
      <c r="FJ20" s="26" t="e">
        <f>IF(#REF!=2,22,0)</f>
        <v>#REF!</v>
      </c>
      <c r="FK20" s="26" t="e">
        <f>IF(#REF!=3,20,0)</f>
        <v>#REF!</v>
      </c>
      <c r="FL20" s="26" t="e">
        <f>IF(#REF!=4,18,0)</f>
        <v>#REF!</v>
      </c>
      <c r="FM20" s="26" t="e">
        <f>IF(#REF!=5,16,0)</f>
        <v>#REF!</v>
      </c>
      <c r="FN20" s="26" t="e">
        <f>IF(#REF!=6,15,0)</f>
        <v>#REF!</v>
      </c>
      <c r="FO20" s="26" t="e">
        <f>IF(#REF!=7,14,0)</f>
        <v>#REF!</v>
      </c>
      <c r="FP20" s="26" t="e">
        <f>IF(#REF!=8,13,0)</f>
        <v>#REF!</v>
      </c>
      <c r="FQ20" s="26" t="e">
        <f>IF(#REF!=9,12,0)</f>
        <v>#REF!</v>
      </c>
      <c r="FR20" s="26" t="e">
        <f>IF(#REF!=10,11,0)</f>
        <v>#REF!</v>
      </c>
      <c r="FS20" s="26" t="e">
        <f>IF(#REF!=11,10,0)</f>
        <v>#REF!</v>
      </c>
      <c r="FT20" s="26" t="e">
        <f>IF(#REF!=12,9,0)</f>
        <v>#REF!</v>
      </c>
      <c r="FU20" s="26" t="e">
        <f>IF(#REF!=13,8,0)</f>
        <v>#REF!</v>
      </c>
      <c r="FV20" s="26" t="e">
        <f>IF(#REF!=14,7,0)</f>
        <v>#REF!</v>
      </c>
      <c r="FW20" s="26" t="e">
        <f>IF(#REF!=15,6,0)</f>
        <v>#REF!</v>
      </c>
      <c r="FX20" s="26" t="e">
        <f>IF(#REF!=16,5,0)</f>
        <v>#REF!</v>
      </c>
      <c r="FY20" s="26" t="e">
        <f>IF(#REF!=17,4,0)</f>
        <v>#REF!</v>
      </c>
      <c r="FZ20" s="26" t="e">
        <f>IF(#REF!=18,3,0)</f>
        <v>#REF!</v>
      </c>
      <c r="GA20" s="26" t="e">
        <f>IF(#REF!=19,2,0)</f>
        <v>#REF!</v>
      </c>
      <c r="GB20" s="26" t="e">
        <f>IF(#REF!=20,1,0)</f>
        <v>#REF!</v>
      </c>
      <c r="GC20" s="26" t="e">
        <f>IF(#REF!&gt;20,0,0)</f>
        <v>#REF!</v>
      </c>
      <c r="GD20" s="26" t="e">
        <f>IF(#REF!="сх",0,0)</f>
        <v>#REF!</v>
      </c>
      <c r="GE20" s="26" t="e">
        <f t="shared" si="6"/>
        <v>#REF!</v>
      </c>
      <c r="GF20" s="26" t="e">
        <f>IF(#REF!=1,25,0)</f>
        <v>#REF!</v>
      </c>
      <c r="GG20" s="26" t="e">
        <f>IF(#REF!=2,22,0)</f>
        <v>#REF!</v>
      </c>
      <c r="GH20" s="26" t="e">
        <f>IF(#REF!=3,20,0)</f>
        <v>#REF!</v>
      </c>
      <c r="GI20" s="26" t="e">
        <f>IF(#REF!=4,18,0)</f>
        <v>#REF!</v>
      </c>
      <c r="GJ20" s="26" t="e">
        <f>IF(#REF!=5,16,0)</f>
        <v>#REF!</v>
      </c>
      <c r="GK20" s="26" t="e">
        <f>IF(#REF!=6,15,0)</f>
        <v>#REF!</v>
      </c>
      <c r="GL20" s="26" t="e">
        <f>IF(#REF!=7,14,0)</f>
        <v>#REF!</v>
      </c>
      <c r="GM20" s="26" t="e">
        <f>IF(#REF!=8,13,0)</f>
        <v>#REF!</v>
      </c>
      <c r="GN20" s="26" t="e">
        <f>IF(#REF!=9,12,0)</f>
        <v>#REF!</v>
      </c>
      <c r="GO20" s="26" t="e">
        <f>IF(#REF!=10,11,0)</f>
        <v>#REF!</v>
      </c>
      <c r="GP20" s="26" t="e">
        <f>IF(#REF!=11,10,0)</f>
        <v>#REF!</v>
      </c>
      <c r="GQ20" s="26" t="e">
        <f>IF(#REF!=12,9,0)</f>
        <v>#REF!</v>
      </c>
      <c r="GR20" s="26" t="e">
        <f>IF(#REF!=13,8,0)</f>
        <v>#REF!</v>
      </c>
      <c r="GS20" s="26" t="e">
        <f>IF(#REF!=14,7,0)</f>
        <v>#REF!</v>
      </c>
      <c r="GT20" s="26" t="e">
        <f>IF(#REF!=15,6,0)</f>
        <v>#REF!</v>
      </c>
      <c r="GU20" s="26" t="e">
        <f>IF(#REF!=16,5,0)</f>
        <v>#REF!</v>
      </c>
      <c r="GV20" s="26" t="e">
        <f>IF(#REF!=17,4,0)</f>
        <v>#REF!</v>
      </c>
      <c r="GW20" s="26" t="e">
        <f>IF(#REF!=18,3,0)</f>
        <v>#REF!</v>
      </c>
      <c r="GX20" s="26" t="e">
        <f>IF(#REF!=19,2,0)</f>
        <v>#REF!</v>
      </c>
      <c r="GY20" s="26" t="e">
        <f>IF(#REF!=20,1,0)</f>
        <v>#REF!</v>
      </c>
      <c r="GZ20" s="26" t="e">
        <f>IF(#REF!&gt;20,0,0)</f>
        <v>#REF!</v>
      </c>
      <c r="HA20" s="26" t="e">
        <f>IF(#REF!="сх",0,0)</f>
        <v>#REF!</v>
      </c>
      <c r="HB20" s="26" t="e">
        <f t="shared" si="7"/>
        <v>#REF!</v>
      </c>
      <c r="HC20" s="26" t="e">
        <f>IF(#REF!=1,100,0)</f>
        <v>#REF!</v>
      </c>
      <c r="HD20" s="26" t="e">
        <f>IF(#REF!=2,98,0)</f>
        <v>#REF!</v>
      </c>
      <c r="HE20" s="26" t="e">
        <f>IF(#REF!=3,95,0)</f>
        <v>#REF!</v>
      </c>
      <c r="HF20" s="26" t="e">
        <f>IF(#REF!=4,93,0)</f>
        <v>#REF!</v>
      </c>
      <c r="HG20" s="26" t="e">
        <f>IF(#REF!=5,90,0)</f>
        <v>#REF!</v>
      </c>
      <c r="HH20" s="26" t="e">
        <f>IF(#REF!=6,88,0)</f>
        <v>#REF!</v>
      </c>
      <c r="HI20" s="26" t="e">
        <f>IF(#REF!=7,85,0)</f>
        <v>#REF!</v>
      </c>
      <c r="HJ20" s="26" t="e">
        <f>IF(#REF!=8,83,0)</f>
        <v>#REF!</v>
      </c>
      <c r="HK20" s="26" t="e">
        <f>IF(#REF!=9,80,0)</f>
        <v>#REF!</v>
      </c>
      <c r="HL20" s="26" t="e">
        <f>IF(#REF!=10,78,0)</f>
        <v>#REF!</v>
      </c>
      <c r="HM20" s="26" t="e">
        <f>IF(#REF!=11,75,0)</f>
        <v>#REF!</v>
      </c>
      <c r="HN20" s="26" t="e">
        <f>IF(#REF!=12,73,0)</f>
        <v>#REF!</v>
      </c>
      <c r="HO20" s="26" t="e">
        <f>IF(#REF!=13,70,0)</f>
        <v>#REF!</v>
      </c>
      <c r="HP20" s="26" t="e">
        <f>IF(#REF!=14,68,0)</f>
        <v>#REF!</v>
      </c>
      <c r="HQ20" s="26" t="e">
        <f>IF(#REF!=15,65,0)</f>
        <v>#REF!</v>
      </c>
      <c r="HR20" s="26" t="e">
        <f>IF(#REF!=16,63,0)</f>
        <v>#REF!</v>
      </c>
      <c r="HS20" s="26" t="e">
        <f>IF(#REF!=17,60,0)</f>
        <v>#REF!</v>
      </c>
      <c r="HT20" s="26" t="e">
        <f>IF(#REF!=18,58,0)</f>
        <v>#REF!</v>
      </c>
      <c r="HU20" s="26" t="e">
        <f>IF(#REF!=19,55,0)</f>
        <v>#REF!</v>
      </c>
      <c r="HV20" s="26" t="e">
        <f>IF(#REF!=20,53,0)</f>
        <v>#REF!</v>
      </c>
      <c r="HW20" s="26" t="e">
        <f>IF(#REF!&gt;20,0,0)</f>
        <v>#REF!</v>
      </c>
      <c r="HX20" s="26" t="e">
        <f>IF(#REF!="сх",0,0)</f>
        <v>#REF!</v>
      </c>
      <c r="HY20" s="26" t="e">
        <f t="shared" si="8"/>
        <v>#REF!</v>
      </c>
      <c r="HZ20" s="26" t="e">
        <f>IF(#REF!=1,100,0)</f>
        <v>#REF!</v>
      </c>
      <c r="IA20" s="26" t="e">
        <f>IF(#REF!=2,98,0)</f>
        <v>#REF!</v>
      </c>
      <c r="IB20" s="26" t="e">
        <f>IF(#REF!=3,95,0)</f>
        <v>#REF!</v>
      </c>
      <c r="IC20" s="26" t="e">
        <f>IF(#REF!=4,93,0)</f>
        <v>#REF!</v>
      </c>
      <c r="ID20" s="26" t="e">
        <f>IF(#REF!=5,90,0)</f>
        <v>#REF!</v>
      </c>
      <c r="IE20" s="26" t="e">
        <f>IF(#REF!=6,88,0)</f>
        <v>#REF!</v>
      </c>
      <c r="IF20" s="26" t="e">
        <f>IF(#REF!=7,85,0)</f>
        <v>#REF!</v>
      </c>
      <c r="IG20" s="26" t="e">
        <f>IF(#REF!=8,83,0)</f>
        <v>#REF!</v>
      </c>
      <c r="IH20" s="26" t="e">
        <f>IF(#REF!=9,80,0)</f>
        <v>#REF!</v>
      </c>
      <c r="II20" s="26" t="e">
        <f>IF(#REF!=10,78,0)</f>
        <v>#REF!</v>
      </c>
      <c r="IJ20" s="26" t="e">
        <f>IF(#REF!=11,75,0)</f>
        <v>#REF!</v>
      </c>
      <c r="IK20" s="26" t="e">
        <f>IF(#REF!=12,73,0)</f>
        <v>#REF!</v>
      </c>
      <c r="IL20" s="26" t="e">
        <f>IF(#REF!=13,70,0)</f>
        <v>#REF!</v>
      </c>
      <c r="IM20" s="26" t="e">
        <f>IF(#REF!=14,68,0)</f>
        <v>#REF!</v>
      </c>
      <c r="IN20" s="26" t="e">
        <f>IF(#REF!=15,65,0)</f>
        <v>#REF!</v>
      </c>
      <c r="IO20" s="26" t="e">
        <f>IF(#REF!=16,63,0)</f>
        <v>#REF!</v>
      </c>
      <c r="IP20" s="26" t="e">
        <f>IF(#REF!=17,60,0)</f>
        <v>#REF!</v>
      </c>
      <c r="IQ20" s="26" t="e">
        <f>IF(#REF!=18,58,0)</f>
        <v>#REF!</v>
      </c>
      <c r="IR20" s="26" t="e">
        <f>IF(#REF!=19,55,0)</f>
        <v>#REF!</v>
      </c>
      <c r="IS20" s="26" t="e">
        <f>IF(#REF!=20,53,0)</f>
        <v>#REF!</v>
      </c>
      <c r="IT20" s="26" t="e">
        <f>IF(#REF!&gt;20,0,0)</f>
        <v>#REF!</v>
      </c>
      <c r="IU20" s="26" t="e">
        <f>IF(#REF!="сх",0,0)</f>
        <v>#REF!</v>
      </c>
      <c r="IV20" s="26" t="e">
        <f t="shared" si="9"/>
        <v>#REF!</v>
      </c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</row>
    <row r="21" spans="1:289" s="3" customFormat="1" ht="48.75" thickBot="1" x14ac:dyDescent="0.25">
      <c r="A21" s="59">
        <v>13</v>
      </c>
      <c r="B21" s="50">
        <v>3.6</v>
      </c>
      <c r="C21" s="110">
        <v>17</v>
      </c>
      <c r="D21" s="111" t="s">
        <v>117</v>
      </c>
      <c r="E21" s="114" t="s">
        <v>24</v>
      </c>
      <c r="F21" s="120" t="s">
        <v>78</v>
      </c>
      <c r="G21" s="121" t="s">
        <v>79</v>
      </c>
      <c r="H21" s="114" t="s">
        <v>80</v>
      </c>
      <c r="I21" s="50">
        <v>9</v>
      </c>
      <c r="J21" s="98">
        <v>12</v>
      </c>
      <c r="K21" s="50" t="s">
        <v>156</v>
      </c>
      <c r="L21" s="98">
        <v>0</v>
      </c>
      <c r="M21" s="132" t="e">
        <f>#REF!+#REF!</f>
        <v>#REF!</v>
      </c>
      <c r="N21" s="133"/>
      <c r="O21" s="134"/>
      <c r="P21" s="133" t="e">
        <f>IF(#REF!=1,25,0)</f>
        <v>#REF!</v>
      </c>
      <c r="Q21" s="89">
        <f t="shared" si="0"/>
        <v>12</v>
      </c>
      <c r="R21" s="23" t="e">
        <f>#REF!+#REF!</f>
        <v>#REF!</v>
      </c>
      <c r="S21" s="24"/>
      <c r="T21" s="25"/>
      <c r="U21" s="24" t="e">
        <f>IF(#REF!=1,25,0)</f>
        <v>#REF!</v>
      </c>
      <c r="V21" s="24" t="e">
        <f>IF(#REF!=2,22,0)</f>
        <v>#REF!</v>
      </c>
      <c r="W21" s="24" t="e">
        <f>IF(#REF!=3,20,0)</f>
        <v>#REF!</v>
      </c>
      <c r="X21" s="24" t="e">
        <f>IF(#REF!=4,18,0)</f>
        <v>#REF!</v>
      </c>
      <c r="Y21" s="24" t="e">
        <f>IF(#REF!=5,16,0)</f>
        <v>#REF!</v>
      </c>
      <c r="Z21" s="24" t="e">
        <f>IF(#REF!=6,15,0)</f>
        <v>#REF!</v>
      </c>
      <c r="AA21" s="24" t="e">
        <f>IF(#REF!=7,14,0)</f>
        <v>#REF!</v>
      </c>
      <c r="AB21" s="24" t="e">
        <f>IF(#REF!=8,13,0)</f>
        <v>#REF!</v>
      </c>
      <c r="AC21" s="24" t="e">
        <f>IF(#REF!=9,12,0)</f>
        <v>#REF!</v>
      </c>
      <c r="AD21" s="24" t="e">
        <f>IF(#REF!=10,11,0)</f>
        <v>#REF!</v>
      </c>
      <c r="AE21" s="24" t="e">
        <f>IF(#REF!=11,10,0)</f>
        <v>#REF!</v>
      </c>
      <c r="AF21" s="24" t="e">
        <f>IF(#REF!=12,9,0)</f>
        <v>#REF!</v>
      </c>
      <c r="AG21" s="24" t="e">
        <f>IF(#REF!=13,8,0)</f>
        <v>#REF!</v>
      </c>
      <c r="AH21" s="24" t="e">
        <f>IF(#REF!=14,7,0)</f>
        <v>#REF!</v>
      </c>
      <c r="AI21" s="24" t="e">
        <f>IF(#REF!=15,6,0)</f>
        <v>#REF!</v>
      </c>
      <c r="AJ21" s="24" t="e">
        <f>IF(#REF!=16,5,0)</f>
        <v>#REF!</v>
      </c>
      <c r="AK21" s="24" t="e">
        <f>IF(#REF!=17,4,0)</f>
        <v>#REF!</v>
      </c>
      <c r="AL21" s="24" t="e">
        <f>IF(#REF!=18,3,0)</f>
        <v>#REF!</v>
      </c>
      <c r="AM21" s="24" t="e">
        <f>IF(#REF!=19,2,0)</f>
        <v>#REF!</v>
      </c>
      <c r="AN21" s="24" t="e">
        <f>IF(#REF!=20,1,0)</f>
        <v>#REF!</v>
      </c>
      <c r="AO21" s="24" t="e">
        <f>IF(#REF!&gt;20,0,0)</f>
        <v>#REF!</v>
      </c>
      <c r="AP21" s="24" t="e">
        <f>IF(#REF!="сх",0,0)</f>
        <v>#REF!</v>
      </c>
      <c r="AQ21" s="24" t="e">
        <f t="shared" si="1"/>
        <v>#REF!</v>
      </c>
      <c r="AR21" s="24" t="e">
        <f>IF(#REF!=1,25,0)</f>
        <v>#REF!</v>
      </c>
      <c r="AS21" s="24" t="e">
        <f>IF(#REF!=2,22,0)</f>
        <v>#REF!</v>
      </c>
      <c r="AT21" s="24" t="e">
        <f>IF(#REF!=3,20,0)</f>
        <v>#REF!</v>
      </c>
      <c r="AU21" s="24" t="e">
        <f>IF(#REF!=4,18,0)</f>
        <v>#REF!</v>
      </c>
      <c r="AV21" s="24" t="e">
        <f>IF(#REF!=5,16,0)</f>
        <v>#REF!</v>
      </c>
      <c r="AW21" s="24" t="e">
        <f>IF(#REF!=6,15,0)</f>
        <v>#REF!</v>
      </c>
      <c r="AX21" s="24" t="e">
        <f>IF(#REF!=7,14,0)</f>
        <v>#REF!</v>
      </c>
      <c r="AY21" s="24" t="e">
        <f>IF(#REF!=8,13,0)</f>
        <v>#REF!</v>
      </c>
      <c r="AZ21" s="24" t="e">
        <f>IF(#REF!=9,12,0)</f>
        <v>#REF!</v>
      </c>
      <c r="BA21" s="24" t="e">
        <f>IF(#REF!=10,11,0)</f>
        <v>#REF!</v>
      </c>
      <c r="BB21" s="24" t="e">
        <f>IF(#REF!=11,10,0)</f>
        <v>#REF!</v>
      </c>
      <c r="BC21" s="24" t="e">
        <f>IF(#REF!=12,9,0)</f>
        <v>#REF!</v>
      </c>
      <c r="BD21" s="24" t="e">
        <f>IF(#REF!=13,8,0)</f>
        <v>#REF!</v>
      </c>
      <c r="BE21" s="24" t="e">
        <f>IF(#REF!=14,7,0)</f>
        <v>#REF!</v>
      </c>
      <c r="BF21" s="24" t="e">
        <f>IF(#REF!=15,6,0)</f>
        <v>#REF!</v>
      </c>
      <c r="BG21" s="24" t="e">
        <f>IF(#REF!=16,5,0)</f>
        <v>#REF!</v>
      </c>
      <c r="BH21" s="24" t="e">
        <f>IF(#REF!=17,4,0)</f>
        <v>#REF!</v>
      </c>
      <c r="BI21" s="24" t="e">
        <f>IF(#REF!=18,3,0)</f>
        <v>#REF!</v>
      </c>
      <c r="BJ21" s="24" t="e">
        <f>IF(#REF!=19,2,0)</f>
        <v>#REF!</v>
      </c>
      <c r="BK21" s="24" t="e">
        <f>IF(#REF!=20,1,0)</f>
        <v>#REF!</v>
      </c>
      <c r="BL21" s="24" t="e">
        <f>IF(#REF!&gt;20,0,0)</f>
        <v>#REF!</v>
      </c>
      <c r="BM21" s="24" t="e">
        <f>IF(#REF!="сх",0,0)</f>
        <v>#REF!</v>
      </c>
      <c r="BN21" s="24" t="e">
        <f t="shared" si="2"/>
        <v>#REF!</v>
      </c>
      <c r="BO21" s="24" t="e">
        <f>IF(#REF!=1,45,0)</f>
        <v>#REF!</v>
      </c>
      <c r="BP21" s="24" t="e">
        <f>IF(#REF!=2,42,0)</f>
        <v>#REF!</v>
      </c>
      <c r="BQ21" s="24" t="e">
        <f>IF(#REF!=3,40,0)</f>
        <v>#REF!</v>
      </c>
      <c r="BR21" s="24" t="e">
        <f>IF(#REF!=4,38,0)</f>
        <v>#REF!</v>
      </c>
      <c r="BS21" s="24" t="e">
        <f>IF(#REF!=5,36,0)</f>
        <v>#REF!</v>
      </c>
      <c r="BT21" s="24" t="e">
        <f>IF(#REF!=6,35,0)</f>
        <v>#REF!</v>
      </c>
      <c r="BU21" s="24" t="e">
        <f>IF(#REF!=7,34,0)</f>
        <v>#REF!</v>
      </c>
      <c r="BV21" s="24" t="e">
        <f>IF(#REF!=8,33,0)</f>
        <v>#REF!</v>
      </c>
      <c r="BW21" s="24" t="e">
        <f>IF(#REF!=9,32,0)</f>
        <v>#REF!</v>
      </c>
      <c r="BX21" s="24" t="e">
        <f>IF(#REF!=10,31,0)</f>
        <v>#REF!</v>
      </c>
      <c r="BY21" s="24" t="e">
        <f>IF(#REF!=11,30,0)</f>
        <v>#REF!</v>
      </c>
      <c r="BZ21" s="24" t="e">
        <f>IF(#REF!=12,29,0)</f>
        <v>#REF!</v>
      </c>
      <c r="CA21" s="24" t="e">
        <f>IF(#REF!=13,28,0)</f>
        <v>#REF!</v>
      </c>
      <c r="CB21" s="24" t="e">
        <f>IF(#REF!=14,27,0)</f>
        <v>#REF!</v>
      </c>
      <c r="CC21" s="24" t="e">
        <f>IF(#REF!=15,26,0)</f>
        <v>#REF!</v>
      </c>
      <c r="CD21" s="24" t="e">
        <f>IF(#REF!=16,25,0)</f>
        <v>#REF!</v>
      </c>
      <c r="CE21" s="24" t="e">
        <f>IF(#REF!=17,24,0)</f>
        <v>#REF!</v>
      </c>
      <c r="CF21" s="24" t="e">
        <f>IF(#REF!=18,23,0)</f>
        <v>#REF!</v>
      </c>
      <c r="CG21" s="24" t="e">
        <f>IF(#REF!=19,22,0)</f>
        <v>#REF!</v>
      </c>
      <c r="CH21" s="24" t="e">
        <f>IF(#REF!=20,21,0)</f>
        <v>#REF!</v>
      </c>
      <c r="CI21" s="24" t="e">
        <f>IF(#REF!=21,20,0)</f>
        <v>#REF!</v>
      </c>
      <c r="CJ21" s="24" t="e">
        <f>IF(#REF!=22,19,0)</f>
        <v>#REF!</v>
      </c>
      <c r="CK21" s="24" t="e">
        <f>IF(#REF!=23,18,0)</f>
        <v>#REF!</v>
      </c>
      <c r="CL21" s="24" t="e">
        <f>IF(#REF!=24,17,0)</f>
        <v>#REF!</v>
      </c>
      <c r="CM21" s="24" t="e">
        <f>IF(#REF!=25,16,0)</f>
        <v>#REF!</v>
      </c>
      <c r="CN21" s="24" t="e">
        <f>IF(#REF!=26,15,0)</f>
        <v>#REF!</v>
      </c>
      <c r="CO21" s="24" t="e">
        <f>IF(#REF!=27,14,0)</f>
        <v>#REF!</v>
      </c>
      <c r="CP21" s="24" t="e">
        <f>IF(#REF!=28,13,0)</f>
        <v>#REF!</v>
      </c>
      <c r="CQ21" s="24" t="e">
        <f>IF(#REF!=29,12,0)</f>
        <v>#REF!</v>
      </c>
      <c r="CR21" s="24" t="e">
        <f>IF(#REF!=30,11,0)</f>
        <v>#REF!</v>
      </c>
      <c r="CS21" s="24" t="e">
        <f>IF(#REF!=31,10,0)</f>
        <v>#REF!</v>
      </c>
      <c r="CT21" s="24" t="e">
        <f>IF(#REF!=32,9,0)</f>
        <v>#REF!</v>
      </c>
      <c r="CU21" s="24" t="e">
        <f>IF(#REF!=33,8,0)</f>
        <v>#REF!</v>
      </c>
      <c r="CV21" s="24" t="e">
        <f>IF(#REF!=34,7,0)</f>
        <v>#REF!</v>
      </c>
      <c r="CW21" s="24" t="e">
        <f>IF(#REF!=35,6,0)</f>
        <v>#REF!</v>
      </c>
      <c r="CX21" s="24" t="e">
        <f>IF(#REF!=36,5,0)</f>
        <v>#REF!</v>
      </c>
      <c r="CY21" s="24" t="e">
        <f>IF(#REF!=37,4,0)</f>
        <v>#REF!</v>
      </c>
      <c r="CZ21" s="24" t="e">
        <f>IF(#REF!=38,3,0)</f>
        <v>#REF!</v>
      </c>
      <c r="DA21" s="24" t="e">
        <f>IF(#REF!=39,2,0)</f>
        <v>#REF!</v>
      </c>
      <c r="DB21" s="24" t="e">
        <f>IF(#REF!=40,1,0)</f>
        <v>#REF!</v>
      </c>
      <c r="DC21" s="24" t="e">
        <f>IF(#REF!&gt;20,0,0)</f>
        <v>#REF!</v>
      </c>
      <c r="DD21" s="24" t="e">
        <f>IF(#REF!="сх",0,0)</f>
        <v>#REF!</v>
      </c>
      <c r="DE21" s="24" t="e">
        <f t="shared" si="3"/>
        <v>#REF!</v>
      </c>
      <c r="DF21" s="24" t="e">
        <f>IF(#REF!=1,45,0)</f>
        <v>#REF!</v>
      </c>
      <c r="DG21" s="24" t="e">
        <f>IF(#REF!=2,42,0)</f>
        <v>#REF!</v>
      </c>
      <c r="DH21" s="24" t="e">
        <f>IF(#REF!=3,40,0)</f>
        <v>#REF!</v>
      </c>
      <c r="DI21" s="24" t="e">
        <f>IF(#REF!=4,38,0)</f>
        <v>#REF!</v>
      </c>
      <c r="DJ21" s="24" t="e">
        <f>IF(#REF!=5,36,0)</f>
        <v>#REF!</v>
      </c>
      <c r="DK21" s="24" t="e">
        <f>IF(#REF!=6,35,0)</f>
        <v>#REF!</v>
      </c>
      <c r="DL21" s="24" t="e">
        <f>IF(#REF!=7,34,0)</f>
        <v>#REF!</v>
      </c>
      <c r="DM21" s="24" t="e">
        <f>IF(#REF!=8,33,0)</f>
        <v>#REF!</v>
      </c>
      <c r="DN21" s="24" t="e">
        <f>IF(#REF!=9,32,0)</f>
        <v>#REF!</v>
      </c>
      <c r="DO21" s="24" t="e">
        <f>IF(#REF!=10,31,0)</f>
        <v>#REF!</v>
      </c>
      <c r="DP21" s="24" t="e">
        <f>IF(#REF!=11,30,0)</f>
        <v>#REF!</v>
      </c>
      <c r="DQ21" s="24" t="e">
        <f>IF(#REF!=12,29,0)</f>
        <v>#REF!</v>
      </c>
      <c r="DR21" s="24" t="e">
        <f>IF(#REF!=13,28,0)</f>
        <v>#REF!</v>
      </c>
      <c r="DS21" s="24" t="e">
        <f>IF(#REF!=14,27,0)</f>
        <v>#REF!</v>
      </c>
      <c r="DT21" s="24" t="e">
        <f>IF(#REF!=15,26,0)</f>
        <v>#REF!</v>
      </c>
      <c r="DU21" s="24" t="e">
        <f>IF(#REF!=16,25,0)</f>
        <v>#REF!</v>
      </c>
      <c r="DV21" s="24" t="e">
        <f>IF(#REF!=17,24,0)</f>
        <v>#REF!</v>
      </c>
      <c r="DW21" s="24" t="e">
        <f>IF(#REF!=18,23,0)</f>
        <v>#REF!</v>
      </c>
      <c r="DX21" s="24" t="e">
        <f>IF(#REF!=19,22,0)</f>
        <v>#REF!</v>
      </c>
      <c r="DY21" s="24" t="e">
        <f>IF(#REF!=20,21,0)</f>
        <v>#REF!</v>
      </c>
      <c r="DZ21" s="24" t="e">
        <f>IF(#REF!=21,20,0)</f>
        <v>#REF!</v>
      </c>
      <c r="EA21" s="24" t="e">
        <f>IF(#REF!=22,19,0)</f>
        <v>#REF!</v>
      </c>
      <c r="EB21" s="24" t="e">
        <f>IF(#REF!=23,18,0)</f>
        <v>#REF!</v>
      </c>
      <c r="EC21" s="24" t="e">
        <f>IF(#REF!=24,17,0)</f>
        <v>#REF!</v>
      </c>
      <c r="ED21" s="24" t="e">
        <f>IF(#REF!=25,16,0)</f>
        <v>#REF!</v>
      </c>
      <c r="EE21" s="24" t="e">
        <f>IF(#REF!=26,15,0)</f>
        <v>#REF!</v>
      </c>
      <c r="EF21" s="24" t="e">
        <f>IF(#REF!=27,14,0)</f>
        <v>#REF!</v>
      </c>
      <c r="EG21" s="24" t="e">
        <f>IF(#REF!=28,13,0)</f>
        <v>#REF!</v>
      </c>
      <c r="EH21" s="24" t="e">
        <f>IF(#REF!=29,12,0)</f>
        <v>#REF!</v>
      </c>
      <c r="EI21" s="24" t="e">
        <f>IF(#REF!=30,11,0)</f>
        <v>#REF!</v>
      </c>
      <c r="EJ21" s="24" t="e">
        <f>IF(#REF!=31,10,0)</f>
        <v>#REF!</v>
      </c>
      <c r="EK21" s="24" t="e">
        <f>IF(#REF!=32,9,0)</f>
        <v>#REF!</v>
      </c>
      <c r="EL21" s="24" t="e">
        <f>IF(#REF!=33,8,0)</f>
        <v>#REF!</v>
      </c>
      <c r="EM21" s="24" t="e">
        <f>IF(#REF!=34,7,0)</f>
        <v>#REF!</v>
      </c>
      <c r="EN21" s="24" t="e">
        <f>IF(#REF!=35,6,0)</f>
        <v>#REF!</v>
      </c>
      <c r="EO21" s="24" t="e">
        <f>IF(#REF!=36,5,0)</f>
        <v>#REF!</v>
      </c>
      <c r="EP21" s="24" t="e">
        <f>IF(#REF!=37,4,0)</f>
        <v>#REF!</v>
      </c>
      <c r="EQ21" s="24" t="e">
        <f>IF(#REF!=38,3,0)</f>
        <v>#REF!</v>
      </c>
      <c r="ER21" s="24" t="e">
        <f>IF(#REF!=39,2,0)</f>
        <v>#REF!</v>
      </c>
      <c r="ES21" s="24" t="e">
        <f>IF(#REF!=40,1,0)</f>
        <v>#REF!</v>
      </c>
      <c r="ET21" s="24" t="e">
        <f>IF(#REF!&gt;20,0,0)</f>
        <v>#REF!</v>
      </c>
      <c r="EU21" s="24" t="e">
        <f>IF(#REF!="сх",0,0)</f>
        <v>#REF!</v>
      </c>
      <c r="EV21" s="24" t="e">
        <f t="shared" si="4"/>
        <v>#REF!</v>
      </c>
      <c r="EW21" s="24"/>
      <c r="EX21" s="24" t="e">
        <f>IF(#REF!="сх","ноль",IF(#REF!&gt;0,#REF!,"Ноль"))</f>
        <v>#REF!</v>
      </c>
      <c r="EY21" s="24" t="e">
        <f>IF(#REF!="сх","ноль",IF(#REF!&gt;0,#REF!,"Ноль"))</f>
        <v>#REF!</v>
      </c>
      <c r="EZ21" s="24"/>
      <c r="FA21" s="24" t="e">
        <f t="shared" si="5"/>
        <v>#REF!</v>
      </c>
      <c r="FB21" s="24" t="e">
        <f>IF(Q21=#REF!,IF(#REF!&lt;#REF!,#REF!,FF21),#REF!)</f>
        <v>#REF!</v>
      </c>
      <c r="FC21" s="24" t="e">
        <f>IF(Q21=#REF!,IF(#REF!&lt;#REF!,0,1))</f>
        <v>#REF!</v>
      </c>
      <c r="FD21" s="24" t="e">
        <f>IF(AND(FA21&gt;=21,FA21&lt;&gt;0),FA21,IF(Q21&lt;#REF!,"СТОП",FB21+FC21))</f>
        <v>#REF!</v>
      </c>
      <c r="FE21" s="24"/>
      <c r="FF21" s="24">
        <v>15</v>
      </c>
      <c r="FG21" s="24">
        <v>16</v>
      </c>
      <c r="FH21" s="24"/>
      <c r="FI21" s="26" t="e">
        <f>IF(#REF!=1,25,0)</f>
        <v>#REF!</v>
      </c>
      <c r="FJ21" s="26" t="e">
        <f>IF(#REF!=2,22,0)</f>
        <v>#REF!</v>
      </c>
      <c r="FK21" s="26" t="e">
        <f>IF(#REF!=3,20,0)</f>
        <v>#REF!</v>
      </c>
      <c r="FL21" s="26" t="e">
        <f>IF(#REF!=4,18,0)</f>
        <v>#REF!</v>
      </c>
      <c r="FM21" s="26" t="e">
        <f>IF(#REF!=5,16,0)</f>
        <v>#REF!</v>
      </c>
      <c r="FN21" s="26" t="e">
        <f>IF(#REF!=6,15,0)</f>
        <v>#REF!</v>
      </c>
      <c r="FO21" s="26" t="e">
        <f>IF(#REF!=7,14,0)</f>
        <v>#REF!</v>
      </c>
      <c r="FP21" s="26" t="e">
        <f>IF(#REF!=8,13,0)</f>
        <v>#REF!</v>
      </c>
      <c r="FQ21" s="26" t="e">
        <f>IF(#REF!=9,12,0)</f>
        <v>#REF!</v>
      </c>
      <c r="FR21" s="26" t="e">
        <f>IF(#REF!=10,11,0)</f>
        <v>#REF!</v>
      </c>
      <c r="FS21" s="26" t="e">
        <f>IF(#REF!=11,10,0)</f>
        <v>#REF!</v>
      </c>
      <c r="FT21" s="26" t="e">
        <f>IF(#REF!=12,9,0)</f>
        <v>#REF!</v>
      </c>
      <c r="FU21" s="26" t="e">
        <f>IF(#REF!=13,8,0)</f>
        <v>#REF!</v>
      </c>
      <c r="FV21" s="26" t="e">
        <f>IF(#REF!=14,7,0)</f>
        <v>#REF!</v>
      </c>
      <c r="FW21" s="26" t="e">
        <f>IF(#REF!=15,6,0)</f>
        <v>#REF!</v>
      </c>
      <c r="FX21" s="26" t="e">
        <f>IF(#REF!=16,5,0)</f>
        <v>#REF!</v>
      </c>
      <c r="FY21" s="26" t="e">
        <f>IF(#REF!=17,4,0)</f>
        <v>#REF!</v>
      </c>
      <c r="FZ21" s="26" t="e">
        <f>IF(#REF!=18,3,0)</f>
        <v>#REF!</v>
      </c>
      <c r="GA21" s="26" t="e">
        <f>IF(#REF!=19,2,0)</f>
        <v>#REF!</v>
      </c>
      <c r="GB21" s="26" t="e">
        <f>IF(#REF!=20,1,0)</f>
        <v>#REF!</v>
      </c>
      <c r="GC21" s="26" t="e">
        <f>IF(#REF!&gt;20,0,0)</f>
        <v>#REF!</v>
      </c>
      <c r="GD21" s="26" t="e">
        <f>IF(#REF!="сх",0,0)</f>
        <v>#REF!</v>
      </c>
      <c r="GE21" s="26" t="e">
        <f t="shared" si="6"/>
        <v>#REF!</v>
      </c>
      <c r="GF21" s="26" t="e">
        <f>IF(#REF!=1,25,0)</f>
        <v>#REF!</v>
      </c>
      <c r="GG21" s="26" t="e">
        <f>IF(#REF!=2,22,0)</f>
        <v>#REF!</v>
      </c>
      <c r="GH21" s="26" t="e">
        <f>IF(#REF!=3,20,0)</f>
        <v>#REF!</v>
      </c>
      <c r="GI21" s="26" t="e">
        <f>IF(#REF!=4,18,0)</f>
        <v>#REF!</v>
      </c>
      <c r="GJ21" s="26" t="e">
        <f>IF(#REF!=5,16,0)</f>
        <v>#REF!</v>
      </c>
      <c r="GK21" s="26" t="e">
        <f>IF(#REF!=6,15,0)</f>
        <v>#REF!</v>
      </c>
      <c r="GL21" s="26" t="e">
        <f>IF(#REF!=7,14,0)</f>
        <v>#REF!</v>
      </c>
      <c r="GM21" s="26" t="e">
        <f>IF(#REF!=8,13,0)</f>
        <v>#REF!</v>
      </c>
      <c r="GN21" s="26" t="e">
        <f>IF(#REF!=9,12,0)</f>
        <v>#REF!</v>
      </c>
      <c r="GO21" s="26" t="e">
        <f>IF(#REF!=10,11,0)</f>
        <v>#REF!</v>
      </c>
      <c r="GP21" s="26" t="e">
        <f>IF(#REF!=11,10,0)</f>
        <v>#REF!</v>
      </c>
      <c r="GQ21" s="26" t="e">
        <f>IF(#REF!=12,9,0)</f>
        <v>#REF!</v>
      </c>
      <c r="GR21" s="26" t="e">
        <f>IF(#REF!=13,8,0)</f>
        <v>#REF!</v>
      </c>
      <c r="GS21" s="26" t="e">
        <f>IF(#REF!=14,7,0)</f>
        <v>#REF!</v>
      </c>
      <c r="GT21" s="26" t="e">
        <f>IF(#REF!=15,6,0)</f>
        <v>#REF!</v>
      </c>
      <c r="GU21" s="26" t="e">
        <f>IF(#REF!=16,5,0)</f>
        <v>#REF!</v>
      </c>
      <c r="GV21" s="26" t="e">
        <f>IF(#REF!=17,4,0)</f>
        <v>#REF!</v>
      </c>
      <c r="GW21" s="26" t="e">
        <f>IF(#REF!=18,3,0)</f>
        <v>#REF!</v>
      </c>
      <c r="GX21" s="26" t="e">
        <f>IF(#REF!=19,2,0)</f>
        <v>#REF!</v>
      </c>
      <c r="GY21" s="26" t="e">
        <f>IF(#REF!=20,1,0)</f>
        <v>#REF!</v>
      </c>
      <c r="GZ21" s="26" t="e">
        <f>IF(#REF!&gt;20,0,0)</f>
        <v>#REF!</v>
      </c>
      <c r="HA21" s="26" t="e">
        <f>IF(#REF!="сх",0,0)</f>
        <v>#REF!</v>
      </c>
      <c r="HB21" s="26" t="e">
        <f t="shared" si="7"/>
        <v>#REF!</v>
      </c>
      <c r="HC21" s="26" t="e">
        <f>IF(#REF!=1,100,0)</f>
        <v>#REF!</v>
      </c>
      <c r="HD21" s="26" t="e">
        <f>IF(#REF!=2,98,0)</f>
        <v>#REF!</v>
      </c>
      <c r="HE21" s="26" t="e">
        <f>IF(#REF!=3,95,0)</f>
        <v>#REF!</v>
      </c>
      <c r="HF21" s="26" t="e">
        <f>IF(#REF!=4,93,0)</f>
        <v>#REF!</v>
      </c>
      <c r="HG21" s="26" t="e">
        <f>IF(#REF!=5,90,0)</f>
        <v>#REF!</v>
      </c>
      <c r="HH21" s="26" t="e">
        <f>IF(#REF!=6,88,0)</f>
        <v>#REF!</v>
      </c>
      <c r="HI21" s="26" t="e">
        <f>IF(#REF!=7,85,0)</f>
        <v>#REF!</v>
      </c>
      <c r="HJ21" s="26" t="e">
        <f>IF(#REF!=8,83,0)</f>
        <v>#REF!</v>
      </c>
      <c r="HK21" s="26" t="e">
        <f>IF(#REF!=9,80,0)</f>
        <v>#REF!</v>
      </c>
      <c r="HL21" s="26" t="e">
        <f>IF(#REF!=10,78,0)</f>
        <v>#REF!</v>
      </c>
      <c r="HM21" s="26" t="e">
        <f>IF(#REF!=11,75,0)</f>
        <v>#REF!</v>
      </c>
      <c r="HN21" s="26" t="e">
        <f>IF(#REF!=12,73,0)</f>
        <v>#REF!</v>
      </c>
      <c r="HO21" s="26" t="e">
        <f>IF(#REF!=13,70,0)</f>
        <v>#REF!</v>
      </c>
      <c r="HP21" s="26" t="e">
        <f>IF(#REF!=14,68,0)</f>
        <v>#REF!</v>
      </c>
      <c r="HQ21" s="26" t="e">
        <f>IF(#REF!=15,65,0)</f>
        <v>#REF!</v>
      </c>
      <c r="HR21" s="26" t="e">
        <f>IF(#REF!=16,63,0)</f>
        <v>#REF!</v>
      </c>
      <c r="HS21" s="26" t="e">
        <f>IF(#REF!=17,60,0)</f>
        <v>#REF!</v>
      </c>
      <c r="HT21" s="26" t="e">
        <f>IF(#REF!=18,58,0)</f>
        <v>#REF!</v>
      </c>
      <c r="HU21" s="26" t="e">
        <f>IF(#REF!=19,55,0)</f>
        <v>#REF!</v>
      </c>
      <c r="HV21" s="26" t="e">
        <f>IF(#REF!=20,53,0)</f>
        <v>#REF!</v>
      </c>
      <c r="HW21" s="26" t="e">
        <f>IF(#REF!&gt;20,0,0)</f>
        <v>#REF!</v>
      </c>
      <c r="HX21" s="26" t="e">
        <f>IF(#REF!="сх",0,0)</f>
        <v>#REF!</v>
      </c>
      <c r="HY21" s="26" t="e">
        <f t="shared" si="8"/>
        <v>#REF!</v>
      </c>
      <c r="HZ21" s="26" t="e">
        <f>IF(#REF!=1,100,0)</f>
        <v>#REF!</v>
      </c>
      <c r="IA21" s="26" t="e">
        <f>IF(#REF!=2,98,0)</f>
        <v>#REF!</v>
      </c>
      <c r="IB21" s="26" t="e">
        <f>IF(#REF!=3,95,0)</f>
        <v>#REF!</v>
      </c>
      <c r="IC21" s="26" t="e">
        <f>IF(#REF!=4,93,0)</f>
        <v>#REF!</v>
      </c>
      <c r="ID21" s="26" t="e">
        <f>IF(#REF!=5,90,0)</f>
        <v>#REF!</v>
      </c>
      <c r="IE21" s="26" t="e">
        <f>IF(#REF!=6,88,0)</f>
        <v>#REF!</v>
      </c>
      <c r="IF21" s="26" t="e">
        <f>IF(#REF!=7,85,0)</f>
        <v>#REF!</v>
      </c>
      <c r="IG21" s="26" t="e">
        <f>IF(#REF!=8,83,0)</f>
        <v>#REF!</v>
      </c>
      <c r="IH21" s="26" t="e">
        <f>IF(#REF!=9,80,0)</f>
        <v>#REF!</v>
      </c>
      <c r="II21" s="26" t="e">
        <f>IF(#REF!=10,78,0)</f>
        <v>#REF!</v>
      </c>
      <c r="IJ21" s="26" t="e">
        <f>IF(#REF!=11,75,0)</f>
        <v>#REF!</v>
      </c>
      <c r="IK21" s="26" t="e">
        <f>IF(#REF!=12,73,0)</f>
        <v>#REF!</v>
      </c>
      <c r="IL21" s="26" t="e">
        <f>IF(#REF!=13,70,0)</f>
        <v>#REF!</v>
      </c>
      <c r="IM21" s="26" t="e">
        <f>IF(#REF!=14,68,0)</f>
        <v>#REF!</v>
      </c>
      <c r="IN21" s="26" t="e">
        <f>IF(#REF!=15,65,0)</f>
        <v>#REF!</v>
      </c>
      <c r="IO21" s="26" t="e">
        <f>IF(#REF!=16,63,0)</f>
        <v>#REF!</v>
      </c>
      <c r="IP21" s="26" t="e">
        <f>IF(#REF!=17,60,0)</f>
        <v>#REF!</v>
      </c>
      <c r="IQ21" s="26" t="e">
        <f>IF(#REF!=18,58,0)</f>
        <v>#REF!</v>
      </c>
      <c r="IR21" s="26" t="e">
        <f>IF(#REF!=19,55,0)</f>
        <v>#REF!</v>
      </c>
      <c r="IS21" s="26" t="e">
        <f>IF(#REF!=20,53,0)</f>
        <v>#REF!</v>
      </c>
      <c r="IT21" s="26" t="e">
        <f>IF(#REF!&gt;20,0,0)</f>
        <v>#REF!</v>
      </c>
      <c r="IU21" s="26" t="e">
        <f>IF(#REF!="сх",0,0)</f>
        <v>#REF!</v>
      </c>
      <c r="IV21" s="26" t="e">
        <f t="shared" si="9"/>
        <v>#REF!</v>
      </c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</row>
    <row r="22" spans="1:289" ht="27.75" x14ac:dyDescent="0.4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0"/>
      <c r="N22" s="9"/>
      <c r="O22" s="10"/>
      <c r="P22" s="10"/>
      <c r="Q22" s="36"/>
      <c r="R22" s="10"/>
      <c r="S22" s="9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9"/>
      <c r="ED22" s="9"/>
      <c r="EE22" s="9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1"/>
      <c r="EX22" s="11"/>
      <c r="EY22" s="11"/>
      <c r="EZ22" s="11"/>
      <c r="FA22" s="11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</row>
    <row r="23" spans="1:289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5"/>
      <c r="N23" s="4"/>
      <c r="O23" s="5"/>
      <c r="P23" s="5"/>
      <c r="Q23" s="31"/>
      <c r="R23" s="5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4"/>
      <c r="ED23" s="4"/>
      <c r="EE23" s="4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6"/>
      <c r="EX23" s="6"/>
      <c r="EY23" s="6"/>
      <c r="EZ23" s="6"/>
      <c r="FA23" s="6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</row>
    <row r="24" spans="1:289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5"/>
      <c r="N24" s="4"/>
      <c r="O24" s="5"/>
      <c r="P24" s="5"/>
      <c r="Q24" s="31"/>
      <c r="R24" s="5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4"/>
      <c r="ED24" s="4"/>
      <c r="EE24" s="4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6"/>
      <c r="EX24" s="6"/>
      <c r="EY24" s="6"/>
      <c r="EZ24" s="6"/>
      <c r="FA24" s="6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</row>
    <row r="25" spans="1:289" ht="35.25" x14ac:dyDescent="0.5">
      <c r="A25" s="142" t="s">
        <v>28</v>
      </c>
      <c r="B25" s="142"/>
      <c r="C25" s="142"/>
      <c r="D25" s="142"/>
      <c r="E25" s="142"/>
      <c r="F25" s="142"/>
      <c r="G25" s="142"/>
      <c r="H25" s="142"/>
      <c r="I25" s="142"/>
      <c r="J25" s="54"/>
      <c r="K25" s="54"/>
      <c r="L25" s="54"/>
      <c r="M25" s="38"/>
      <c r="N25" s="54"/>
      <c r="O25" s="38"/>
      <c r="P25" s="39"/>
      <c r="Q25" s="29"/>
      <c r="R25" s="29"/>
      <c r="S25" s="29"/>
      <c r="T25" s="27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9"/>
      <c r="EF25" s="9"/>
      <c r="EG25" s="9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1"/>
      <c r="EZ25" s="11"/>
      <c r="FA25" s="11"/>
      <c r="FB25" s="11"/>
      <c r="FC25" s="11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5"/>
      <c r="JH25" s="5"/>
      <c r="JI25" s="5"/>
    </row>
    <row r="26" spans="1:289" ht="35.25" x14ac:dyDescent="0.5">
      <c r="A26" s="54" t="s">
        <v>77</v>
      </c>
      <c r="B26" s="54"/>
      <c r="C26" s="54"/>
      <c r="D26" s="54"/>
      <c r="E26" s="54"/>
      <c r="F26" s="54"/>
      <c r="G26" s="54"/>
      <c r="H26" s="54"/>
      <c r="I26" s="54"/>
      <c r="J26" s="31"/>
      <c r="K26" s="31"/>
      <c r="L26" s="31"/>
      <c r="M26" s="31"/>
      <c r="N26" s="31"/>
      <c r="O26" s="31"/>
      <c r="P26" s="38"/>
      <c r="Q26" s="28"/>
      <c r="R26" s="28"/>
      <c r="S26" s="28"/>
      <c r="T26" s="27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9"/>
      <c r="EF26" s="9"/>
      <c r="EG26" s="9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1"/>
      <c r="EZ26" s="11"/>
      <c r="FA26" s="11"/>
      <c r="FB26" s="11"/>
      <c r="FC26" s="11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5"/>
      <c r="JH26" s="5"/>
      <c r="JI26" s="5"/>
    </row>
    <row r="27" spans="1:289" ht="35.25" x14ac:dyDescent="0.5">
      <c r="A27" s="104"/>
      <c r="B27" s="141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29"/>
      <c r="AL27" s="29"/>
      <c r="AM27" s="29"/>
      <c r="AN27" s="27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9"/>
      <c r="EZ27" s="9"/>
      <c r="FA27" s="9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1"/>
      <c r="FT27" s="11"/>
      <c r="FU27" s="11"/>
      <c r="FV27" s="11"/>
      <c r="FW27" s="11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5"/>
      <c r="KB27" s="5"/>
      <c r="KC27" s="5"/>
    </row>
    <row r="28" spans="1:289" ht="35.25" x14ac:dyDescent="0.5">
      <c r="A28" s="142" t="s">
        <v>25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29"/>
      <c r="AL28" s="29"/>
      <c r="AM28" s="29"/>
      <c r="AN28" s="27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9"/>
      <c r="EZ28" s="9"/>
      <c r="FA28" s="9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1"/>
      <c r="FT28" s="11"/>
      <c r="FU28" s="11"/>
      <c r="FV28" s="11"/>
      <c r="FW28" s="11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5"/>
      <c r="KB28" s="5"/>
      <c r="KC28" s="5"/>
    </row>
    <row r="29" spans="1:289" ht="35.25" x14ac:dyDescent="0.5">
      <c r="A29" s="54" t="s">
        <v>177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8"/>
      <c r="AL29" s="28"/>
      <c r="AM29" s="28"/>
      <c r="AN29" s="27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9"/>
      <c r="EZ29" s="9"/>
      <c r="FA29" s="9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1"/>
      <c r="FT29" s="11"/>
      <c r="FU29" s="11"/>
      <c r="FV29" s="11"/>
      <c r="FW29" s="11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5"/>
      <c r="KB29" s="5"/>
      <c r="KC29" s="5"/>
    </row>
    <row r="30" spans="1:289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4"/>
      <c r="O30" s="5"/>
      <c r="P30" s="5"/>
      <c r="Q30" s="7"/>
      <c r="R30" s="5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4"/>
      <c r="ED30" s="4"/>
      <c r="EE30" s="4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6"/>
      <c r="EX30" s="6"/>
      <c r="EY30" s="6"/>
      <c r="EZ30" s="6"/>
      <c r="FA30" s="6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</row>
    <row r="31" spans="1:289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4"/>
      <c r="O31" s="5"/>
      <c r="P31" s="5"/>
      <c r="Q31" s="7"/>
      <c r="R31" s="5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4"/>
      <c r="ED31" s="4"/>
      <c r="EE31" s="4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6"/>
      <c r="EX31" s="6"/>
      <c r="EY31" s="6"/>
      <c r="EZ31" s="6"/>
      <c r="FA31" s="6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</row>
    <row r="32" spans="1:289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4"/>
      <c r="O32" s="5"/>
      <c r="P32" s="5"/>
      <c r="Q32" s="7"/>
      <c r="R32" s="5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4"/>
      <c r="ED32" s="4"/>
      <c r="EE32" s="4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6"/>
      <c r="EX32" s="6"/>
      <c r="EY32" s="6"/>
      <c r="EZ32" s="6"/>
      <c r="FA32" s="6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</row>
    <row r="33" spans="1:267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4"/>
      <c r="O33" s="5"/>
      <c r="P33" s="5"/>
      <c r="Q33" s="7"/>
      <c r="R33" s="5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4"/>
      <c r="ED33" s="4"/>
      <c r="EE33" s="4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6"/>
      <c r="EX33" s="6"/>
      <c r="EY33" s="6"/>
      <c r="EZ33" s="6"/>
      <c r="FA33" s="6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</row>
    <row r="34" spans="1:267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4"/>
      <c r="O34" s="5"/>
      <c r="P34" s="5"/>
      <c r="Q34" s="7"/>
      <c r="R34" s="5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4"/>
      <c r="ED34" s="4"/>
      <c r="EE34" s="4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6"/>
      <c r="EX34" s="6"/>
      <c r="EY34" s="6"/>
      <c r="EZ34" s="6"/>
      <c r="FA34" s="6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</row>
  </sheetData>
  <sheetProtection formatCells="0" formatColumns="0" formatRows="0" insertColumns="0" insertRows="0" insertHyperlinks="0" deleteColumns="0" deleteRows="0" autoFilter="0" pivotTables="0"/>
  <sortState ref="A9:Q21">
    <sortCondition descending="1" ref="Q9:Q21"/>
  </sortState>
  <mergeCells count="24">
    <mergeCell ref="A25:I25"/>
    <mergeCell ref="A28:L28"/>
    <mergeCell ref="M6:M8"/>
    <mergeCell ref="I6:J6"/>
    <mergeCell ref="K6:L6"/>
    <mergeCell ref="I7:I8"/>
    <mergeCell ref="J7:J8"/>
    <mergeCell ref="K7:K8"/>
    <mergeCell ref="L7:L8"/>
    <mergeCell ref="A6:A8"/>
    <mergeCell ref="C6:C8"/>
    <mergeCell ref="D6:D8"/>
    <mergeCell ref="E6:E8"/>
    <mergeCell ref="F6:F8"/>
    <mergeCell ref="G6:G8"/>
    <mergeCell ref="H6:H8"/>
    <mergeCell ref="Q6:Q8"/>
    <mergeCell ref="R6:R8"/>
    <mergeCell ref="R1:R3"/>
    <mergeCell ref="A1:Q1"/>
    <mergeCell ref="A2:Q2"/>
    <mergeCell ref="A3:Q3"/>
    <mergeCell ref="A4:Q4"/>
    <mergeCell ref="B6:B8"/>
  </mergeCells>
  <printOptions horizontalCentered="1"/>
  <pageMargins left="0.62992125984251968" right="0.23622047244094491" top="0.15748031496062992" bottom="0.35433070866141736" header="0.51181102362204722" footer="0.51181102362204722"/>
  <pageSetup paperSize="9" scale="28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JH33"/>
  <sheetViews>
    <sheetView topLeftCell="A4" zoomScale="40" zoomScaleNormal="40" zoomScalePageLayoutView="75" workbookViewId="0">
      <selection activeCell="I10" sqref="I10:N20"/>
    </sheetView>
  </sheetViews>
  <sheetFormatPr defaultRowHeight="12.75" x14ac:dyDescent="0.2"/>
  <cols>
    <col min="1" max="1" width="19.28515625" style="8" customWidth="1"/>
    <col min="2" max="2" width="35.7109375" style="8" customWidth="1"/>
    <col min="3" max="3" width="31" style="8" customWidth="1"/>
    <col min="4" max="4" width="77" style="8" customWidth="1"/>
    <col min="5" max="5" width="25.7109375" style="8" customWidth="1"/>
    <col min="6" max="6" width="85.28515625" style="8" customWidth="1"/>
    <col min="7" max="7" width="66" style="8" customWidth="1"/>
    <col min="8" max="8" width="48.140625" style="8" customWidth="1"/>
    <col min="9" max="9" width="15.42578125" style="8" customWidth="1"/>
    <col min="10" max="10" width="13.7109375" style="8" customWidth="1"/>
    <col min="11" max="11" width="13.140625" style="8" customWidth="1"/>
    <col min="12" max="12" width="13.28515625" style="8" customWidth="1"/>
    <col min="13" max="13" width="12.140625" style="8" customWidth="1"/>
    <col min="14" max="14" width="13.28515625" style="8" customWidth="1"/>
    <col min="15" max="15" width="21.7109375" style="8" customWidth="1"/>
    <col min="16" max="16" width="0.7109375" style="1" hidden="1" customWidth="1"/>
    <col min="17" max="17" width="0" hidden="1" customWidth="1"/>
    <col min="18" max="18" width="7.5703125" style="1" hidden="1" customWidth="1"/>
    <col min="19" max="130" width="7.140625" style="1" hidden="1" customWidth="1"/>
    <col min="131" max="133" width="0" hidden="1" customWidth="1"/>
    <col min="134" max="147" width="8.5703125" style="1" hidden="1" customWidth="1"/>
    <col min="148" max="149" width="7.140625" style="1" hidden="1" customWidth="1"/>
    <col min="150" max="150" width="8.5703125" style="1" hidden="1" customWidth="1"/>
    <col min="151" max="151" width="8.7109375" style="2" hidden="1" customWidth="1"/>
    <col min="152" max="152" width="6.140625" style="2" hidden="1" customWidth="1"/>
    <col min="153" max="153" width="8" style="2" hidden="1" customWidth="1"/>
    <col min="154" max="154" width="3.7109375" style="2" hidden="1" customWidth="1"/>
    <col min="155" max="155" width="9.140625" style="2" hidden="1" customWidth="1"/>
    <col min="156" max="156" width="10" style="1" hidden="1" customWidth="1"/>
    <col min="157" max="157" width="8.140625" style="1" hidden="1" customWidth="1"/>
    <col min="158" max="158" width="7.5703125" style="1" hidden="1" customWidth="1"/>
    <col min="159" max="159" width="9.5703125" style="1" hidden="1" customWidth="1"/>
    <col min="160" max="160" width="5.5703125" style="1" hidden="1" customWidth="1"/>
    <col min="161" max="162" width="5.42578125" style="1" hidden="1" customWidth="1"/>
    <col min="163" max="208" width="3.7109375" style="1" hidden="1" customWidth="1"/>
    <col min="209" max="209" width="7.42578125" style="1" hidden="1" customWidth="1"/>
    <col min="210" max="230" width="3.7109375" style="1" hidden="1" customWidth="1"/>
    <col min="231" max="231" width="5.42578125" style="1" hidden="1" customWidth="1"/>
    <col min="232" max="232" width="5.7109375" style="1" hidden="1" customWidth="1"/>
    <col min="233" max="253" width="3.7109375" style="1" hidden="1" customWidth="1"/>
    <col min="254" max="254" width="5" style="1" hidden="1" customWidth="1"/>
    <col min="255" max="255" width="5.140625" style="1" hidden="1" customWidth="1"/>
    <col min="256" max="256" width="5" style="1" hidden="1" customWidth="1"/>
    <col min="257" max="257" width="7" style="1" hidden="1" customWidth="1"/>
    <col min="258" max="258" width="7.140625" style="1" hidden="1" customWidth="1"/>
    <col min="259" max="260" width="9.140625" style="1" hidden="1" customWidth="1"/>
    <col min="261" max="263" width="0" style="1" hidden="1" customWidth="1"/>
    <col min="264" max="264" width="9.140625" style="1" hidden="1" customWidth="1"/>
    <col min="265" max="16384" width="9.140625" style="1"/>
  </cols>
  <sheetData>
    <row r="1" spans="1:265" ht="129" customHeight="1" x14ac:dyDescent="0.2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58"/>
      <c r="Q1" s="9"/>
      <c r="R1" s="10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9"/>
      <c r="EB1" s="9"/>
      <c r="EC1" s="9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1"/>
      <c r="EV1" s="11"/>
      <c r="EW1" s="11"/>
      <c r="EX1" s="11"/>
      <c r="EY1" s="11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</row>
    <row r="2" spans="1:265" ht="66.75" customHeight="1" x14ac:dyDescent="0.2">
      <c r="A2" s="179" t="s">
        <v>168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59"/>
      <c r="Q2" s="9"/>
      <c r="R2" s="12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9"/>
      <c r="EB2" s="9"/>
      <c r="EC2" s="9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1"/>
      <c r="EV2" s="11"/>
      <c r="EW2" s="11"/>
      <c r="EX2" s="11"/>
      <c r="EY2" s="11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</row>
    <row r="3" spans="1:265" ht="34.5" x14ac:dyDescent="0.2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59"/>
      <c r="Q3" s="9"/>
      <c r="R3" s="13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9"/>
      <c r="EB3" s="9"/>
      <c r="EC3" s="9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1"/>
      <c r="EV3" s="11"/>
      <c r="EW3" s="11"/>
      <c r="EX3" s="11"/>
      <c r="EY3" s="11"/>
      <c r="EZ3" s="10"/>
      <c r="FA3" s="10"/>
      <c r="FB3" s="10"/>
      <c r="FC3" s="10"/>
      <c r="FD3" s="10"/>
      <c r="FE3" s="10"/>
      <c r="FF3" s="10"/>
      <c r="FG3" s="14"/>
      <c r="FH3" s="14"/>
      <c r="FI3" s="14"/>
      <c r="FJ3" s="15"/>
      <c r="FK3" s="15"/>
      <c r="FL3" s="15"/>
      <c r="FM3" s="15"/>
      <c r="FN3" s="15"/>
      <c r="FO3" s="15"/>
      <c r="FP3" s="15"/>
      <c r="FQ3" s="15"/>
      <c r="FR3" s="15"/>
      <c r="FS3" s="15" t="s">
        <v>12</v>
      </c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0"/>
      <c r="IZ3" s="10"/>
      <c r="JA3" s="10"/>
      <c r="JB3" s="10"/>
      <c r="JC3" s="10"/>
      <c r="JD3" s="10"/>
      <c r="JE3" s="10"/>
    </row>
    <row r="4" spans="1:265" ht="35.25" customHeight="1" x14ac:dyDescent="0.2">
      <c r="A4" s="160" t="s">
        <v>136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59"/>
      <c r="Q4" s="9"/>
      <c r="R4" s="13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9"/>
      <c r="EB4" s="9"/>
      <c r="EC4" s="9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1"/>
      <c r="EV4" s="11"/>
      <c r="EW4" s="11"/>
      <c r="EX4" s="11"/>
      <c r="EY4" s="11"/>
      <c r="EZ4" s="10"/>
      <c r="FA4" s="10"/>
      <c r="FB4" s="10"/>
      <c r="FC4" s="10"/>
      <c r="FD4" s="10"/>
      <c r="FE4" s="10"/>
      <c r="FF4" s="10"/>
      <c r="FG4" s="15"/>
      <c r="FH4" s="15" t="s">
        <v>3</v>
      </c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 t="s">
        <v>4</v>
      </c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 t="s">
        <v>5</v>
      </c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 t="s">
        <v>6</v>
      </c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6"/>
      <c r="IV4" s="15"/>
      <c r="IW4" s="15"/>
      <c r="IX4" s="15"/>
      <c r="IY4" s="10"/>
      <c r="IZ4" s="10"/>
      <c r="JA4" s="10"/>
      <c r="JB4" s="10"/>
      <c r="JC4" s="10"/>
      <c r="JD4" s="10"/>
      <c r="JE4" s="10"/>
    </row>
    <row r="5" spans="1:265" ht="34.5" x14ac:dyDescent="0.25">
      <c r="A5" s="161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7"/>
      <c r="Q5" s="9"/>
      <c r="R5" s="1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9"/>
      <c r="EB5" s="9"/>
      <c r="EC5" s="9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1"/>
      <c r="EV5" s="11"/>
      <c r="EW5" s="11"/>
      <c r="EX5" s="11"/>
      <c r="EY5" s="11"/>
      <c r="EZ5" s="10"/>
      <c r="FA5" s="10"/>
      <c r="FB5" s="10"/>
      <c r="FC5" s="10"/>
      <c r="FD5" s="10"/>
      <c r="FE5" s="10"/>
      <c r="FF5" s="10"/>
      <c r="FG5" s="15">
        <v>1</v>
      </c>
      <c r="FH5" s="15">
        <v>2</v>
      </c>
      <c r="FI5" s="15">
        <v>3</v>
      </c>
      <c r="FJ5" s="15">
        <v>4</v>
      </c>
      <c r="FK5" s="15">
        <v>5</v>
      </c>
      <c r="FL5" s="15">
        <v>6</v>
      </c>
      <c r="FM5" s="15">
        <v>7</v>
      </c>
      <c r="FN5" s="15">
        <v>8</v>
      </c>
      <c r="FO5" s="15">
        <v>9</v>
      </c>
      <c r="FP5" s="15">
        <v>10</v>
      </c>
      <c r="FQ5" s="15">
        <v>11</v>
      </c>
      <c r="FR5" s="15">
        <v>12</v>
      </c>
      <c r="FS5" s="15">
        <v>13</v>
      </c>
      <c r="FT5" s="15">
        <v>14</v>
      </c>
      <c r="FU5" s="15">
        <v>15</v>
      </c>
      <c r="FV5" s="15">
        <v>16</v>
      </c>
      <c r="FW5" s="15">
        <v>17</v>
      </c>
      <c r="FX5" s="15">
        <v>18</v>
      </c>
      <c r="FY5" s="15">
        <v>19</v>
      </c>
      <c r="FZ5" s="15">
        <v>20</v>
      </c>
      <c r="GA5" s="15">
        <v>21</v>
      </c>
      <c r="GB5" s="15" t="s">
        <v>1</v>
      </c>
      <c r="GC5" s="15" t="s">
        <v>15</v>
      </c>
      <c r="GD5" s="15">
        <v>1</v>
      </c>
      <c r="GE5" s="15">
        <v>2</v>
      </c>
      <c r="GF5" s="15">
        <v>3</v>
      </c>
      <c r="GG5" s="15">
        <v>4</v>
      </c>
      <c r="GH5" s="15">
        <v>5</v>
      </c>
      <c r="GI5" s="15">
        <v>6</v>
      </c>
      <c r="GJ5" s="15">
        <v>7</v>
      </c>
      <c r="GK5" s="15">
        <v>8</v>
      </c>
      <c r="GL5" s="15">
        <v>9</v>
      </c>
      <c r="GM5" s="15">
        <v>10</v>
      </c>
      <c r="GN5" s="15">
        <v>11</v>
      </c>
      <c r="GO5" s="15">
        <v>12</v>
      </c>
      <c r="GP5" s="15">
        <v>13</v>
      </c>
      <c r="GQ5" s="15">
        <v>14</v>
      </c>
      <c r="GR5" s="15">
        <v>15</v>
      </c>
      <c r="GS5" s="15">
        <v>16</v>
      </c>
      <c r="GT5" s="15">
        <v>17</v>
      </c>
      <c r="GU5" s="15">
        <v>18</v>
      </c>
      <c r="GV5" s="15">
        <v>19</v>
      </c>
      <c r="GW5" s="15">
        <v>20</v>
      </c>
      <c r="GX5" s="15">
        <v>21</v>
      </c>
      <c r="GY5" s="15" t="s">
        <v>2</v>
      </c>
      <c r="GZ5" s="15" t="s">
        <v>14</v>
      </c>
      <c r="HA5" s="15">
        <v>1</v>
      </c>
      <c r="HB5" s="15">
        <v>2</v>
      </c>
      <c r="HC5" s="15">
        <v>3</v>
      </c>
      <c r="HD5" s="15">
        <v>4</v>
      </c>
      <c r="HE5" s="15">
        <v>5</v>
      </c>
      <c r="HF5" s="15">
        <v>6</v>
      </c>
      <c r="HG5" s="15">
        <v>7</v>
      </c>
      <c r="HH5" s="15">
        <v>8</v>
      </c>
      <c r="HI5" s="15">
        <v>9</v>
      </c>
      <c r="HJ5" s="15">
        <v>10</v>
      </c>
      <c r="HK5" s="15">
        <v>11</v>
      </c>
      <c r="HL5" s="15">
        <v>12</v>
      </c>
      <c r="HM5" s="15">
        <v>13</v>
      </c>
      <c r="HN5" s="15">
        <v>14</v>
      </c>
      <c r="HO5" s="15">
        <v>15</v>
      </c>
      <c r="HP5" s="15">
        <v>16</v>
      </c>
      <c r="HQ5" s="15">
        <v>17</v>
      </c>
      <c r="HR5" s="15">
        <v>18</v>
      </c>
      <c r="HS5" s="15">
        <v>19</v>
      </c>
      <c r="HT5" s="15">
        <v>20</v>
      </c>
      <c r="HU5" s="15">
        <v>21</v>
      </c>
      <c r="HV5" s="15" t="s">
        <v>1</v>
      </c>
      <c r="HW5" s="15" t="s">
        <v>13</v>
      </c>
      <c r="HX5" s="15">
        <v>1</v>
      </c>
      <c r="HY5" s="15">
        <v>2</v>
      </c>
      <c r="HZ5" s="15">
        <v>3</v>
      </c>
      <c r="IA5" s="15">
        <v>4</v>
      </c>
      <c r="IB5" s="15">
        <v>5</v>
      </c>
      <c r="IC5" s="15">
        <v>6</v>
      </c>
      <c r="ID5" s="15">
        <v>7</v>
      </c>
      <c r="IE5" s="15">
        <v>8</v>
      </c>
      <c r="IF5" s="15">
        <v>9</v>
      </c>
      <c r="IG5" s="15">
        <v>10</v>
      </c>
      <c r="IH5" s="15">
        <v>11</v>
      </c>
      <c r="II5" s="15">
        <v>12</v>
      </c>
      <c r="IJ5" s="15">
        <v>13</v>
      </c>
      <c r="IK5" s="15">
        <v>14</v>
      </c>
      <c r="IL5" s="15">
        <v>15</v>
      </c>
      <c r="IM5" s="15">
        <v>16</v>
      </c>
      <c r="IN5" s="15">
        <v>17</v>
      </c>
      <c r="IO5" s="15">
        <v>18</v>
      </c>
      <c r="IP5" s="15">
        <v>19</v>
      </c>
      <c r="IQ5" s="15">
        <v>20</v>
      </c>
      <c r="IR5" s="15">
        <v>21</v>
      </c>
      <c r="IS5" s="15" t="s">
        <v>1</v>
      </c>
      <c r="IT5" s="15" t="s">
        <v>13</v>
      </c>
      <c r="IU5" s="16">
        <f>COUNT(FG5:IT5)</f>
        <v>84</v>
      </c>
      <c r="IV5" s="15" t="s">
        <v>8</v>
      </c>
      <c r="IW5" s="15" t="s">
        <v>9</v>
      </c>
      <c r="IX5" s="19" t="s">
        <v>7</v>
      </c>
      <c r="IY5" s="10"/>
      <c r="IZ5" s="10"/>
      <c r="JA5" s="10"/>
      <c r="JB5" s="10"/>
      <c r="JC5" s="10"/>
      <c r="JD5" s="10"/>
      <c r="JE5" s="10"/>
    </row>
    <row r="6" spans="1:265" ht="27" customHeight="1" thickBot="1" x14ac:dyDescent="0.4">
      <c r="A6" s="103"/>
      <c r="B6" s="103"/>
      <c r="C6" s="103"/>
      <c r="D6" s="103"/>
      <c r="E6" s="103"/>
      <c r="F6" s="103"/>
      <c r="G6" s="103"/>
      <c r="H6" s="103"/>
      <c r="I6" s="180"/>
      <c r="J6" s="180"/>
      <c r="K6" s="180"/>
      <c r="L6" s="103"/>
      <c r="M6" s="103"/>
      <c r="N6" s="103"/>
      <c r="O6" s="35"/>
      <c r="P6" s="17"/>
      <c r="Q6" s="9"/>
      <c r="R6" s="18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9"/>
      <c r="EB6" s="9"/>
      <c r="EC6" s="9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1"/>
      <c r="EV6" s="11"/>
      <c r="EW6" s="11"/>
      <c r="EX6" s="11"/>
      <c r="EY6" s="11"/>
      <c r="EZ6" s="10"/>
      <c r="FA6" s="10"/>
      <c r="FB6" s="10"/>
      <c r="FC6" s="10"/>
      <c r="FD6" s="10"/>
      <c r="FE6" s="10"/>
      <c r="FF6" s="10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6"/>
      <c r="IV6" s="15"/>
      <c r="IW6" s="15"/>
      <c r="IX6" s="19"/>
      <c r="IY6" s="10"/>
      <c r="IZ6" s="10"/>
      <c r="JA6" s="10"/>
      <c r="JB6" s="10"/>
      <c r="JC6" s="10"/>
      <c r="JD6" s="10"/>
      <c r="JE6" s="10"/>
    </row>
    <row r="7" spans="1:265" ht="24" customHeight="1" x14ac:dyDescent="0.2">
      <c r="A7" s="162" t="s">
        <v>18</v>
      </c>
      <c r="B7" s="155" t="s">
        <v>172</v>
      </c>
      <c r="C7" s="143" t="s">
        <v>0</v>
      </c>
      <c r="D7" s="164" t="s">
        <v>38</v>
      </c>
      <c r="E7" s="143" t="s">
        <v>26</v>
      </c>
      <c r="F7" s="164" t="s">
        <v>20</v>
      </c>
      <c r="G7" s="143" t="s">
        <v>21</v>
      </c>
      <c r="H7" s="146" t="s">
        <v>29</v>
      </c>
      <c r="I7" s="181" t="s">
        <v>33</v>
      </c>
      <c r="J7" s="182"/>
      <c r="K7" s="149" t="s">
        <v>34</v>
      </c>
      <c r="L7" s="150"/>
      <c r="M7" s="149" t="s">
        <v>47</v>
      </c>
      <c r="N7" s="150"/>
      <c r="O7" s="169" t="s">
        <v>22</v>
      </c>
      <c r="P7" s="172" t="s">
        <v>10</v>
      </c>
      <c r="Q7" s="9"/>
      <c r="R7" s="2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9"/>
      <c r="EB7" s="9"/>
      <c r="EC7" s="9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1"/>
      <c r="EV7" s="11"/>
      <c r="EW7" s="11"/>
      <c r="EX7" s="11"/>
      <c r="EY7" s="11"/>
      <c r="EZ7" s="10"/>
      <c r="FA7" s="10"/>
      <c r="FB7" s="10"/>
      <c r="FC7" s="11"/>
      <c r="FD7" s="10"/>
      <c r="FE7" s="10"/>
      <c r="FF7" s="10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6"/>
      <c r="IV7" s="15"/>
      <c r="IW7" s="15"/>
      <c r="IX7" s="15"/>
      <c r="IY7" s="10"/>
      <c r="IZ7" s="10"/>
      <c r="JA7" s="10"/>
      <c r="JB7" s="10"/>
      <c r="JC7" s="10"/>
      <c r="JD7" s="10"/>
      <c r="JE7" s="10"/>
    </row>
    <row r="8" spans="1:265" ht="12.75" customHeight="1" x14ac:dyDescent="0.2">
      <c r="A8" s="163"/>
      <c r="B8" s="156"/>
      <c r="C8" s="144"/>
      <c r="D8" s="165"/>
      <c r="E8" s="144"/>
      <c r="F8" s="167"/>
      <c r="G8" s="144"/>
      <c r="H8" s="147"/>
      <c r="I8" s="175" t="s">
        <v>7</v>
      </c>
      <c r="J8" s="177" t="s">
        <v>19</v>
      </c>
      <c r="K8" s="151" t="s">
        <v>7</v>
      </c>
      <c r="L8" s="153" t="s">
        <v>19</v>
      </c>
      <c r="M8" s="151" t="s">
        <v>7</v>
      </c>
      <c r="N8" s="153" t="s">
        <v>19</v>
      </c>
      <c r="O8" s="170"/>
      <c r="P8" s="173"/>
      <c r="Q8" s="9"/>
      <c r="R8" s="20"/>
      <c r="S8" s="10"/>
      <c r="T8" s="10" t="s">
        <v>3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 t="s">
        <v>4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 t="s">
        <v>5</v>
      </c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 t="s">
        <v>6</v>
      </c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9"/>
      <c r="EB8" s="9"/>
      <c r="EC8" s="9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1"/>
      <c r="EV8" s="11">
        <v>1</v>
      </c>
      <c r="EW8" s="11">
        <v>2</v>
      </c>
      <c r="EX8" s="11"/>
      <c r="EY8" s="11"/>
      <c r="EZ8" s="10"/>
      <c r="FA8" s="10"/>
      <c r="FB8" s="10"/>
      <c r="FC8" s="10"/>
      <c r="FD8" s="10"/>
      <c r="FE8" s="10"/>
      <c r="FF8" s="10"/>
      <c r="FG8" s="14"/>
      <c r="FH8" s="14"/>
      <c r="FI8" s="14"/>
      <c r="FJ8" s="15"/>
      <c r="FK8" s="15"/>
      <c r="FL8" s="15"/>
      <c r="FM8" s="15"/>
      <c r="FN8" s="15"/>
      <c r="FO8" s="15"/>
      <c r="FP8" s="15"/>
      <c r="FQ8" s="15"/>
      <c r="FR8" s="15"/>
      <c r="FS8" s="15" t="s">
        <v>12</v>
      </c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0"/>
      <c r="IZ8" s="10"/>
      <c r="JA8" s="10"/>
      <c r="JB8" s="10"/>
      <c r="JC8" s="10"/>
      <c r="JD8" s="10"/>
      <c r="JE8" s="10"/>
    </row>
    <row r="9" spans="1:265" ht="84.75" customHeight="1" thickBot="1" x14ac:dyDescent="0.25">
      <c r="A9" s="163"/>
      <c r="B9" s="157"/>
      <c r="C9" s="145"/>
      <c r="D9" s="166"/>
      <c r="E9" s="145"/>
      <c r="F9" s="168"/>
      <c r="G9" s="145"/>
      <c r="H9" s="148"/>
      <c r="I9" s="176"/>
      <c r="J9" s="178"/>
      <c r="K9" s="152"/>
      <c r="L9" s="154"/>
      <c r="M9" s="152"/>
      <c r="N9" s="154"/>
      <c r="O9" s="171"/>
      <c r="P9" s="174"/>
      <c r="Q9" s="9"/>
      <c r="R9" s="21"/>
      <c r="S9" s="10">
        <v>1</v>
      </c>
      <c r="T9" s="10">
        <v>2</v>
      </c>
      <c r="U9" s="10">
        <v>3</v>
      </c>
      <c r="V9" s="10">
        <v>4</v>
      </c>
      <c r="W9" s="10">
        <v>5</v>
      </c>
      <c r="X9" s="10">
        <v>6</v>
      </c>
      <c r="Y9" s="10">
        <v>7</v>
      </c>
      <c r="Z9" s="10">
        <v>8</v>
      </c>
      <c r="AA9" s="10">
        <v>9</v>
      </c>
      <c r="AB9" s="10">
        <v>10</v>
      </c>
      <c r="AC9" s="10">
        <v>11</v>
      </c>
      <c r="AD9" s="10">
        <v>12</v>
      </c>
      <c r="AE9" s="10">
        <v>13</v>
      </c>
      <c r="AF9" s="10">
        <v>14</v>
      </c>
      <c r="AG9" s="10">
        <v>15</v>
      </c>
      <c r="AH9" s="10">
        <v>16</v>
      </c>
      <c r="AI9" s="10">
        <v>17</v>
      </c>
      <c r="AJ9" s="10">
        <v>18</v>
      </c>
      <c r="AK9" s="10">
        <v>19</v>
      </c>
      <c r="AL9" s="10">
        <v>20</v>
      </c>
      <c r="AM9" s="10">
        <v>21</v>
      </c>
      <c r="AN9" s="10" t="s">
        <v>1</v>
      </c>
      <c r="AO9" s="10"/>
      <c r="AP9" s="10">
        <v>1</v>
      </c>
      <c r="AQ9" s="10">
        <v>2</v>
      </c>
      <c r="AR9" s="10">
        <v>3</v>
      </c>
      <c r="AS9" s="10">
        <v>4</v>
      </c>
      <c r="AT9" s="10">
        <v>5</v>
      </c>
      <c r="AU9" s="10">
        <v>6</v>
      </c>
      <c r="AV9" s="10">
        <v>7</v>
      </c>
      <c r="AW9" s="10">
        <v>8</v>
      </c>
      <c r="AX9" s="10">
        <v>9</v>
      </c>
      <c r="AY9" s="10">
        <v>10</v>
      </c>
      <c r="AZ9" s="10">
        <v>11</v>
      </c>
      <c r="BA9" s="10">
        <v>12</v>
      </c>
      <c r="BB9" s="10">
        <v>13</v>
      </c>
      <c r="BC9" s="10">
        <v>14</v>
      </c>
      <c r="BD9" s="10">
        <v>15</v>
      </c>
      <c r="BE9" s="10">
        <v>16</v>
      </c>
      <c r="BF9" s="10">
        <v>17</v>
      </c>
      <c r="BG9" s="10">
        <v>18</v>
      </c>
      <c r="BH9" s="10">
        <v>19</v>
      </c>
      <c r="BI9" s="10">
        <v>20</v>
      </c>
      <c r="BJ9" s="10"/>
      <c r="BK9" s="10" t="s">
        <v>2</v>
      </c>
      <c r="BL9" s="10"/>
      <c r="BM9" s="10">
        <v>1</v>
      </c>
      <c r="BN9" s="10">
        <v>2</v>
      </c>
      <c r="BO9" s="10">
        <v>3</v>
      </c>
      <c r="BP9" s="10">
        <v>4</v>
      </c>
      <c r="BQ9" s="10">
        <v>5</v>
      </c>
      <c r="BR9" s="10">
        <v>6</v>
      </c>
      <c r="BS9" s="10">
        <v>7</v>
      </c>
      <c r="BT9" s="10">
        <v>8</v>
      </c>
      <c r="BU9" s="10">
        <v>9</v>
      </c>
      <c r="BV9" s="10">
        <v>10</v>
      </c>
      <c r="BW9" s="10">
        <v>11</v>
      </c>
      <c r="BX9" s="10">
        <v>12</v>
      </c>
      <c r="BY9" s="10">
        <v>13</v>
      </c>
      <c r="BZ9" s="10">
        <v>14</v>
      </c>
      <c r="CA9" s="10">
        <v>15</v>
      </c>
      <c r="CB9" s="10">
        <v>16</v>
      </c>
      <c r="CC9" s="10">
        <v>17</v>
      </c>
      <c r="CD9" s="10">
        <v>18</v>
      </c>
      <c r="CE9" s="10">
        <v>19</v>
      </c>
      <c r="CF9" s="10">
        <v>20</v>
      </c>
      <c r="CG9" s="10">
        <v>21</v>
      </c>
      <c r="CH9" s="10">
        <v>22</v>
      </c>
      <c r="CI9" s="10">
        <v>23</v>
      </c>
      <c r="CJ9" s="10">
        <v>24</v>
      </c>
      <c r="CK9" s="10">
        <v>25</v>
      </c>
      <c r="CL9" s="10">
        <v>26</v>
      </c>
      <c r="CM9" s="10">
        <v>27</v>
      </c>
      <c r="CN9" s="10">
        <v>28</v>
      </c>
      <c r="CO9" s="10">
        <v>29</v>
      </c>
      <c r="CP9" s="10">
        <v>30</v>
      </c>
      <c r="CQ9" s="10">
        <v>31</v>
      </c>
      <c r="CR9" s="10">
        <v>32</v>
      </c>
      <c r="CS9" s="10">
        <v>33</v>
      </c>
      <c r="CT9" s="10">
        <v>34</v>
      </c>
      <c r="CU9" s="10">
        <v>35</v>
      </c>
      <c r="CV9" s="10">
        <v>36</v>
      </c>
      <c r="CW9" s="10">
        <v>37</v>
      </c>
      <c r="CX9" s="10">
        <v>38</v>
      </c>
      <c r="CY9" s="10">
        <v>39</v>
      </c>
      <c r="CZ9" s="10">
        <v>40</v>
      </c>
      <c r="DA9" s="10"/>
      <c r="DB9" s="10"/>
      <c r="DC9" s="10"/>
      <c r="DD9" s="10">
        <v>1</v>
      </c>
      <c r="DE9" s="10">
        <v>2</v>
      </c>
      <c r="DF9" s="10">
        <v>3</v>
      </c>
      <c r="DG9" s="10">
        <v>4</v>
      </c>
      <c r="DH9" s="10">
        <v>5</v>
      </c>
      <c r="DI9" s="10">
        <v>6</v>
      </c>
      <c r="DJ9" s="10">
        <v>7</v>
      </c>
      <c r="DK9" s="10">
        <v>8</v>
      </c>
      <c r="DL9" s="10">
        <v>9</v>
      </c>
      <c r="DM9" s="10">
        <v>10</v>
      </c>
      <c r="DN9" s="10">
        <v>11</v>
      </c>
      <c r="DO9" s="10">
        <v>12</v>
      </c>
      <c r="DP9" s="10">
        <v>13</v>
      </c>
      <c r="DQ9" s="10">
        <v>14</v>
      </c>
      <c r="DR9" s="10">
        <v>15</v>
      </c>
      <c r="DS9" s="10">
        <v>16</v>
      </c>
      <c r="DT9" s="10">
        <v>17</v>
      </c>
      <c r="DU9" s="10">
        <v>18</v>
      </c>
      <c r="DV9" s="10">
        <v>19</v>
      </c>
      <c r="DW9" s="10">
        <v>20</v>
      </c>
      <c r="DX9" s="10">
        <v>21</v>
      </c>
      <c r="DY9" s="10">
        <v>22</v>
      </c>
      <c r="DZ9" s="10">
        <v>23</v>
      </c>
      <c r="EA9" s="10">
        <v>24</v>
      </c>
      <c r="EB9" s="10">
        <v>25</v>
      </c>
      <c r="EC9" s="10">
        <v>26</v>
      </c>
      <c r="ED9" s="10">
        <v>27</v>
      </c>
      <c r="EE9" s="10">
        <v>28</v>
      </c>
      <c r="EF9" s="10">
        <v>29</v>
      </c>
      <c r="EG9" s="10">
        <v>30</v>
      </c>
      <c r="EH9" s="10">
        <v>31</v>
      </c>
      <c r="EI9" s="10">
        <v>32</v>
      </c>
      <c r="EJ9" s="10">
        <v>33</v>
      </c>
      <c r="EK9" s="10">
        <v>34</v>
      </c>
      <c r="EL9" s="10">
        <v>35</v>
      </c>
      <c r="EM9" s="10">
        <v>36</v>
      </c>
      <c r="EN9" s="10">
        <v>37</v>
      </c>
      <c r="EO9" s="10">
        <v>38</v>
      </c>
      <c r="EP9" s="10">
        <v>39</v>
      </c>
      <c r="EQ9" s="10">
        <v>40</v>
      </c>
      <c r="ER9" s="10"/>
      <c r="ES9" s="10"/>
      <c r="ET9" s="10"/>
      <c r="EU9" s="11"/>
      <c r="EV9" s="11"/>
      <c r="EW9" s="11"/>
      <c r="EX9" s="11"/>
      <c r="EY9" s="11" t="s">
        <v>11</v>
      </c>
      <c r="EZ9" s="10" t="s">
        <v>8</v>
      </c>
      <c r="FA9" s="10" t="s">
        <v>9</v>
      </c>
      <c r="FB9" s="22" t="s">
        <v>7</v>
      </c>
      <c r="FC9" s="10"/>
      <c r="FD9" s="10" t="s">
        <v>16</v>
      </c>
      <c r="FE9" s="10" t="s">
        <v>17</v>
      </c>
      <c r="FF9" s="10"/>
      <c r="FG9" s="15"/>
      <c r="FH9" s="15" t="s">
        <v>3</v>
      </c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 t="s">
        <v>4</v>
      </c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 t="s">
        <v>5</v>
      </c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 t="s">
        <v>6</v>
      </c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6"/>
      <c r="IV9" s="15"/>
      <c r="IW9" s="15"/>
      <c r="IX9" s="15"/>
      <c r="IY9" s="15"/>
      <c r="IZ9" s="10"/>
      <c r="JA9" s="10"/>
      <c r="JB9" s="10"/>
      <c r="JC9" s="10"/>
      <c r="JD9" s="10"/>
      <c r="JE9" s="10"/>
    </row>
    <row r="10" spans="1:265" s="3" customFormat="1" ht="96" x14ac:dyDescent="0.2">
      <c r="A10" s="57">
        <v>1</v>
      </c>
      <c r="B10" s="60">
        <v>20</v>
      </c>
      <c r="C10" s="106">
        <v>11</v>
      </c>
      <c r="D10" s="107" t="s">
        <v>56</v>
      </c>
      <c r="E10" s="112" t="s">
        <v>27</v>
      </c>
      <c r="F10" s="115" t="s">
        <v>31</v>
      </c>
      <c r="G10" s="116" t="s">
        <v>49</v>
      </c>
      <c r="H10" s="112" t="s">
        <v>30</v>
      </c>
      <c r="I10" s="80">
        <v>1</v>
      </c>
      <c r="J10" s="81">
        <v>25</v>
      </c>
      <c r="K10" s="82">
        <v>2</v>
      </c>
      <c r="L10" s="81">
        <v>22</v>
      </c>
      <c r="M10" s="82">
        <v>1</v>
      </c>
      <c r="N10" s="81">
        <v>25</v>
      </c>
      <c r="O10" s="137">
        <f t="shared" ref="O10:O20" si="0">SUM(J10+L10+N10)</f>
        <v>72</v>
      </c>
      <c r="P10" s="23" t="e">
        <f>#REF!+#REF!</f>
        <v>#REF!</v>
      </c>
      <c r="Q10" s="24"/>
      <c r="R10" s="25"/>
      <c r="S10" s="24" t="e">
        <f>IF(#REF!=1,25,0)</f>
        <v>#REF!</v>
      </c>
      <c r="T10" s="24" t="e">
        <f>IF(#REF!=2,22,0)</f>
        <v>#REF!</v>
      </c>
      <c r="U10" s="24" t="e">
        <f>IF(#REF!=3,20,0)</f>
        <v>#REF!</v>
      </c>
      <c r="V10" s="24" t="e">
        <f>IF(#REF!=4,18,0)</f>
        <v>#REF!</v>
      </c>
      <c r="W10" s="24" t="e">
        <f>IF(#REF!=5,16,0)</f>
        <v>#REF!</v>
      </c>
      <c r="X10" s="24" t="e">
        <f>IF(#REF!=6,15,0)</f>
        <v>#REF!</v>
      </c>
      <c r="Y10" s="24" t="e">
        <f>IF(#REF!=7,14,0)</f>
        <v>#REF!</v>
      </c>
      <c r="Z10" s="24" t="e">
        <f>IF(#REF!=8,13,0)</f>
        <v>#REF!</v>
      </c>
      <c r="AA10" s="24" t="e">
        <f>IF(#REF!=9,12,0)</f>
        <v>#REF!</v>
      </c>
      <c r="AB10" s="24" t="e">
        <f>IF(#REF!=10,11,0)</f>
        <v>#REF!</v>
      </c>
      <c r="AC10" s="24" t="e">
        <f>IF(#REF!=11,10,0)</f>
        <v>#REF!</v>
      </c>
      <c r="AD10" s="24" t="e">
        <f>IF(#REF!=12,9,0)</f>
        <v>#REF!</v>
      </c>
      <c r="AE10" s="24" t="e">
        <f>IF(#REF!=13,8,0)</f>
        <v>#REF!</v>
      </c>
      <c r="AF10" s="24" t="e">
        <f>IF(#REF!=14,7,0)</f>
        <v>#REF!</v>
      </c>
      <c r="AG10" s="24" t="e">
        <f>IF(#REF!=15,6,0)</f>
        <v>#REF!</v>
      </c>
      <c r="AH10" s="24" t="e">
        <f>IF(#REF!=16,5,0)</f>
        <v>#REF!</v>
      </c>
      <c r="AI10" s="24" t="e">
        <f>IF(#REF!=17,4,0)</f>
        <v>#REF!</v>
      </c>
      <c r="AJ10" s="24" t="e">
        <f>IF(#REF!=18,3,0)</f>
        <v>#REF!</v>
      </c>
      <c r="AK10" s="24" t="e">
        <f>IF(#REF!=19,2,0)</f>
        <v>#REF!</v>
      </c>
      <c r="AL10" s="24" t="e">
        <f>IF(#REF!=20,1,0)</f>
        <v>#REF!</v>
      </c>
      <c r="AM10" s="24" t="e">
        <f>IF(#REF!&gt;20,0,0)</f>
        <v>#REF!</v>
      </c>
      <c r="AN10" s="24" t="e">
        <f>IF(#REF!="сх",0,0)</f>
        <v>#REF!</v>
      </c>
      <c r="AO10" s="24" t="e">
        <f t="shared" ref="AO10:AO20" si="1">SUM(S10:AM10)</f>
        <v>#REF!</v>
      </c>
      <c r="AP10" s="24" t="e">
        <f>IF(#REF!=1,25,0)</f>
        <v>#REF!</v>
      </c>
      <c r="AQ10" s="24" t="e">
        <f>IF(#REF!=2,22,0)</f>
        <v>#REF!</v>
      </c>
      <c r="AR10" s="24" t="e">
        <f>IF(#REF!=3,20,0)</f>
        <v>#REF!</v>
      </c>
      <c r="AS10" s="24" t="e">
        <f>IF(#REF!=4,18,0)</f>
        <v>#REF!</v>
      </c>
      <c r="AT10" s="24" t="e">
        <f>IF(#REF!=5,16,0)</f>
        <v>#REF!</v>
      </c>
      <c r="AU10" s="24" t="e">
        <f>IF(#REF!=6,15,0)</f>
        <v>#REF!</v>
      </c>
      <c r="AV10" s="24" t="e">
        <f>IF(#REF!=7,14,0)</f>
        <v>#REF!</v>
      </c>
      <c r="AW10" s="24" t="e">
        <f>IF(#REF!=8,13,0)</f>
        <v>#REF!</v>
      </c>
      <c r="AX10" s="24" t="e">
        <f>IF(#REF!=9,12,0)</f>
        <v>#REF!</v>
      </c>
      <c r="AY10" s="24" t="e">
        <f>IF(#REF!=10,11,0)</f>
        <v>#REF!</v>
      </c>
      <c r="AZ10" s="24" t="e">
        <f>IF(#REF!=11,10,0)</f>
        <v>#REF!</v>
      </c>
      <c r="BA10" s="24" t="e">
        <f>IF(#REF!=12,9,0)</f>
        <v>#REF!</v>
      </c>
      <c r="BB10" s="24" t="e">
        <f>IF(#REF!=13,8,0)</f>
        <v>#REF!</v>
      </c>
      <c r="BC10" s="24" t="e">
        <f>IF(#REF!=14,7,0)</f>
        <v>#REF!</v>
      </c>
      <c r="BD10" s="24" t="e">
        <f>IF(#REF!=15,6,0)</f>
        <v>#REF!</v>
      </c>
      <c r="BE10" s="24" t="e">
        <f>IF(#REF!=16,5,0)</f>
        <v>#REF!</v>
      </c>
      <c r="BF10" s="24" t="e">
        <f>IF(#REF!=17,4,0)</f>
        <v>#REF!</v>
      </c>
      <c r="BG10" s="24" t="e">
        <f>IF(#REF!=18,3,0)</f>
        <v>#REF!</v>
      </c>
      <c r="BH10" s="24" t="e">
        <f>IF(#REF!=19,2,0)</f>
        <v>#REF!</v>
      </c>
      <c r="BI10" s="24" t="e">
        <f>IF(#REF!=20,1,0)</f>
        <v>#REF!</v>
      </c>
      <c r="BJ10" s="24" t="e">
        <f>IF(#REF!&gt;20,0,0)</f>
        <v>#REF!</v>
      </c>
      <c r="BK10" s="24" t="e">
        <f>IF(#REF!="сх",0,0)</f>
        <v>#REF!</v>
      </c>
      <c r="BL10" s="24" t="e">
        <f t="shared" ref="BL10:BL20" si="2">SUM(AP10:BJ10)</f>
        <v>#REF!</v>
      </c>
      <c r="BM10" s="24" t="e">
        <f>IF(#REF!=1,45,0)</f>
        <v>#REF!</v>
      </c>
      <c r="BN10" s="24" t="e">
        <f>IF(#REF!=2,42,0)</f>
        <v>#REF!</v>
      </c>
      <c r="BO10" s="24" t="e">
        <f>IF(#REF!=3,40,0)</f>
        <v>#REF!</v>
      </c>
      <c r="BP10" s="24" t="e">
        <f>IF(#REF!=4,38,0)</f>
        <v>#REF!</v>
      </c>
      <c r="BQ10" s="24" t="e">
        <f>IF(#REF!=5,36,0)</f>
        <v>#REF!</v>
      </c>
      <c r="BR10" s="24" t="e">
        <f>IF(#REF!=6,35,0)</f>
        <v>#REF!</v>
      </c>
      <c r="BS10" s="24" t="e">
        <f>IF(#REF!=7,34,0)</f>
        <v>#REF!</v>
      </c>
      <c r="BT10" s="24" t="e">
        <f>IF(#REF!=8,33,0)</f>
        <v>#REF!</v>
      </c>
      <c r="BU10" s="24" t="e">
        <f>IF(#REF!=9,32,0)</f>
        <v>#REF!</v>
      </c>
      <c r="BV10" s="24" t="e">
        <f>IF(#REF!=10,31,0)</f>
        <v>#REF!</v>
      </c>
      <c r="BW10" s="24" t="e">
        <f>IF(#REF!=11,30,0)</f>
        <v>#REF!</v>
      </c>
      <c r="BX10" s="24" t="e">
        <f>IF(#REF!=12,29,0)</f>
        <v>#REF!</v>
      </c>
      <c r="BY10" s="24" t="e">
        <f>IF(#REF!=13,28,0)</f>
        <v>#REF!</v>
      </c>
      <c r="BZ10" s="24" t="e">
        <f>IF(#REF!=14,27,0)</f>
        <v>#REF!</v>
      </c>
      <c r="CA10" s="24" t="e">
        <f>IF(#REF!=15,26,0)</f>
        <v>#REF!</v>
      </c>
      <c r="CB10" s="24" t="e">
        <f>IF(#REF!=16,25,0)</f>
        <v>#REF!</v>
      </c>
      <c r="CC10" s="24" t="e">
        <f>IF(#REF!=17,24,0)</f>
        <v>#REF!</v>
      </c>
      <c r="CD10" s="24" t="e">
        <f>IF(#REF!=18,23,0)</f>
        <v>#REF!</v>
      </c>
      <c r="CE10" s="24" t="e">
        <f>IF(#REF!=19,22,0)</f>
        <v>#REF!</v>
      </c>
      <c r="CF10" s="24" t="e">
        <f>IF(#REF!=20,21,0)</f>
        <v>#REF!</v>
      </c>
      <c r="CG10" s="24" t="e">
        <f>IF(#REF!=21,20,0)</f>
        <v>#REF!</v>
      </c>
      <c r="CH10" s="24" t="e">
        <f>IF(#REF!=22,19,0)</f>
        <v>#REF!</v>
      </c>
      <c r="CI10" s="24" t="e">
        <f>IF(#REF!=23,18,0)</f>
        <v>#REF!</v>
      </c>
      <c r="CJ10" s="24" t="e">
        <f>IF(#REF!=24,17,0)</f>
        <v>#REF!</v>
      </c>
      <c r="CK10" s="24" t="e">
        <f>IF(#REF!=25,16,0)</f>
        <v>#REF!</v>
      </c>
      <c r="CL10" s="24" t="e">
        <f>IF(#REF!=26,15,0)</f>
        <v>#REF!</v>
      </c>
      <c r="CM10" s="24" t="e">
        <f>IF(#REF!=27,14,0)</f>
        <v>#REF!</v>
      </c>
      <c r="CN10" s="24" t="e">
        <f>IF(#REF!=28,13,0)</f>
        <v>#REF!</v>
      </c>
      <c r="CO10" s="24" t="e">
        <f>IF(#REF!=29,12,0)</f>
        <v>#REF!</v>
      </c>
      <c r="CP10" s="24" t="e">
        <f>IF(#REF!=30,11,0)</f>
        <v>#REF!</v>
      </c>
      <c r="CQ10" s="24" t="e">
        <f>IF(#REF!=31,10,0)</f>
        <v>#REF!</v>
      </c>
      <c r="CR10" s="24" t="e">
        <f>IF(#REF!=32,9,0)</f>
        <v>#REF!</v>
      </c>
      <c r="CS10" s="24" t="e">
        <f>IF(#REF!=33,8,0)</f>
        <v>#REF!</v>
      </c>
      <c r="CT10" s="24" t="e">
        <f>IF(#REF!=34,7,0)</f>
        <v>#REF!</v>
      </c>
      <c r="CU10" s="24" t="e">
        <f>IF(#REF!=35,6,0)</f>
        <v>#REF!</v>
      </c>
      <c r="CV10" s="24" t="e">
        <f>IF(#REF!=36,5,0)</f>
        <v>#REF!</v>
      </c>
      <c r="CW10" s="24" t="e">
        <f>IF(#REF!=37,4,0)</f>
        <v>#REF!</v>
      </c>
      <c r="CX10" s="24" t="e">
        <f>IF(#REF!=38,3,0)</f>
        <v>#REF!</v>
      </c>
      <c r="CY10" s="24" t="e">
        <f>IF(#REF!=39,2,0)</f>
        <v>#REF!</v>
      </c>
      <c r="CZ10" s="24" t="e">
        <f>IF(#REF!=40,1,0)</f>
        <v>#REF!</v>
      </c>
      <c r="DA10" s="24" t="e">
        <f>IF(#REF!&gt;20,0,0)</f>
        <v>#REF!</v>
      </c>
      <c r="DB10" s="24" t="e">
        <f>IF(#REF!="сх",0,0)</f>
        <v>#REF!</v>
      </c>
      <c r="DC10" s="24" t="e">
        <f t="shared" ref="DC10:DC20" si="3">SUM(BM10:DB10)</f>
        <v>#REF!</v>
      </c>
      <c r="DD10" s="24" t="e">
        <f>IF(#REF!=1,45,0)</f>
        <v>#REF!</v>
      </c>
      <c r="DE10" s="24" t="e">
        <f>IF(#REF!=2,42,0)</f>
        <v>#REF!</v>
      </c>
      <c r="DF10" s="24" t="e">
        <f>IF(#REF!=3,40,0)</f>
        <v>#REF!</v>
      </c>
      <c r="DG10" s="24" t="e">
        <f>IF(#REF!=4,38,0)</f>
        <v>#REF!</v>
      </c>
      <c r="DH10" s="24" t="e">
        <f>IF(#REF!=5,36,0)</f>
        <v>#REF!</v>
      </c>
      <c r="DI10" s="24" t="e">
        <f>IF(#REF!=6,35,0)</f>
        <v>#REF!</v>
      </c>
      <c r="DJ10" s="24" t="e">
        <f>IF(#REF!=7,34,0)</f>
        <v>#REF!</v>
      </c>
      <c r="DK10" s="24" t="e">
        <f>IF(#REF!=8,33,0)</f>
        <v>#REF!</v>
      </c>
      <c r="DL10" s="24" t="e">
        <f>IF(#REF!=9,32,0)</f>
        <v>#REF!</v>
      </c>
      <c r="DM10" s="24" t="e">
        <f>IF(#REF!=10,31,0)</f>
        <v>#REF!</v>
      </c>
      <c r="DN10" s="24" t="e">
        <f>IF(#REF!=11,30,0)</f>
        <v>#REF!</v>
      </c>
      <c r="DO10" s="24" t="e">
        <f>IF(#REF!=12,29,0)</f>
        <v>#REF!</v>
      </c>
      <c r="DP10" s="24" t="e">
        <f>IF(#REF!=13,28,0)</f>
        <v>#REF!</v>
      </c>
      <c r="DQ10" s="24" t="e">
        <f>IF(#REF!=14,27,0)</f>
        <v>#REF!</v>
      </c>
      <c r="DR10" s="24" t="e">
        <f>IF(#REF!=15,26,0)</f>
        <v>#REF!</v>
      </c>
      <c r="DS10" s="24" t="e">
        <f>IF(#REF!=16,25,0)</f>
        <v>#REF!</v>
      </c>
      <c r="DT10" s="24" t="e">
        <f>IF(#REF!=17,24,0)</f>
        <v>#REF!</v>
      </c>
      <c r="DU10" s="24" t="e">
        <f>IF(#REF!=18,23,0)</f>
        <v>#REF!</v>
      </c>
      <c r="DV10" s="24" t="e">
        <f>IF(#REF!=19,22,0)</f>
        <v>#REF!</v>
      </c>
      <c r="DW10" s="24" t="e">
        <f>IF(#REF!=20,21,0)</f>
        <v>#REF!</v>
      </c>
      <c r="DX10" s="24" t="e">
        <f>IF(#REF!=21,20,0)</f>
        <v>#REF!</v>
      </c>
      <c r="DY10" s="24" t="e">
        <f>IF(#REF!=22,19,0)</f>
        <v>#REF!</v>
      </c>
      <c r="DZ10" s="24" t="e">
        <f>IF(#REF!=23,18,0)</f>
        <v>#REF!</v>
      </c>
      <c r="EA10" s="24" t="e">
        <f>IF(#REF!=24,17,0)</f>
        <v>#REF!</v>
      </c>
      <c r="EB10" s="24" t="e">
        <f>IF(#REF!=25,16,0)</f>
        <v>#REF!</v>
      </c>
      <c r="EC10" s="24" t="e">
        <f>IF(#REF!=26,15,0)</f>
        <v>#REF!</v>
      </c>
      <c r="ED10" s="24" t="e">
        <f>IF(#REF!=27,14,0)</f>
        <v>#REF!</v>
      </c>
      <c r="EE10" s="24" t="e">
        <f>IF(#REF!=28,13,0)</f>
        <v>#REF!</v>
      </c>
      <c r="EF10" s="24" t="e">
        <f>IF(#REF!=29,12,0)</f>
        <v>#REF!</v>
      </c>
      <c r="EG10" s="24" t="e">
        <f>IF(#REF!=30,11,0)</f>
        <v>#REF!</v>
      </c>
      <c r="EH10" s="24" t="e">
        <f>IF(#REF!=31,10,0)</f>
        <v>#REF!</v>
      </c>
      <c r="EI10" s="24" t="e">
        <f>IF(#REF!=32,9,0)</f>
        <v>#REF!</v>
      </c>
      <c r="EJ10" s="24" t="e">
        <f>IF(#REF!=33,8,0)</f>
        <v>#REF!</v>
      </c>
      <c r="EK10" s="24" t="e">
        <f>IF(#REF!=34,7,0)</f>
        <v>#REF!</v>
      </c>
      <c r="EL10" s="24" t="e">
        <f>IF(#REF!=35,6,0)</f>
        <v>#REF!</v>
      </c>
      <c r="EM10" s="24" t="e">
        <f>IF(#REF!=36,5,0)</f>
        <v>#REF!</v>
      </c>
      <c r="EN10" s="24" t="e">
        <f>IF(#REF!=37,4,0)</f>
        <v>#REF!</v>
      </c>
      <c r="EO10" s="24" t="e">
        <f>IF(#REF!=38,3,0)</f>
        <v>#REF!</v>
      </c>
      <c r="EP10" s="24" t="e">
        <f>IF(#REF!=39,2,0)</f>
        <v>#REF!</v>
      </c>
      <c r="EQ10" s="24" t="e">
        <f>IF(#REF!=40,1,0)</f>
        <v>#REF!</v>
      </c>
      <c r="ER10" s="24" t="e">
        <f>IF(#REF!&gt;20,0,0)</f>
        <v>#REF!</v>
      </c>
      <c r="ES10" s="24" t="e">
        <f>IF(#REF!="сх",0,0)</f>
        <v>#REF!</v>
      </c>
      <c r="ET10" s="24" t="e">
        <f t="shared" ref="ET10:ET20" si="4">SUM(DD10:ES10)</f>
        <v>#REF!</v>
      </c>
      <c r="EU10" s="24"/>
      <c r="EV10" s="24" t="e">
        <f>IF(#REF!="сх","ноль",IF(#REF!&gt;0,#REF!,"Ноль"))</f>
        <v>#REF!</v>
      </c>
      <c r="EW10" s="24" t="e">
        <f>IF(#REF!="сх","ноль",IF(#REF!&gt;0,#REF!,"Ноль"))</f>
        <v>#REF!</v>
      </c>
      <c r="EX10" s="24"/>
      <c r="EY10" s="24" t="e">
        <f t="shared" ref="EY10:EY20" si="5">MIN(EV10,EW10)</f>
        <v>#REF!</v>
      </c>
      <c r="EZ10" s="24" t="e">
        <f>IF(O10=#REF!,IF(#REF!&lt;#REF!,#REF!,FD10),#REF!)</f>
        <v>#REF!</v>
      </c>
      <c r="FA10" s="24" t="e">
        <f>IF(O10=#REF!,IF(#REF!&lt;#REF!,0,1))</f>
        <v>#REF!</v>
      </c>
      <c r="FB10" s="24" t="e">
        <f>IF(AND(EY10&gt;=21,EY10&lt;&gt;0),EY10,IF(O10&lt;#REF!,"СТОП",EZ10+FA10))</f>
        <v>#REF!</v>
      </c>
      <c r="FC10" s="24"/>
      <c r="FD10" s="24">
        <v>15</v>
      </c>
      <c r="FE10" s="24">
        <v>16</v>
      </c>
      <c r="FF10" s="24"/>
      <c r="FG10" s="26" t="e">
        <f>IF(#REF!=1,25,0)</f>
        <v>#REF!</v>
      </c>
      <c r="FH10" s="26" t="e">
        <f>IF(#REF!=2,22,0)</f>
        <v>#REF!</v>
      </c>
      <c r="FI10" s="26" t="e">
        <f>IF(#REF!=3,20,0)</f>
        <v>#REF!</v>
      </c>
      <c r="FJ10" s="26" t="e">
        <f>IF(#REF!=4,18,0)</f>
        <v>#REF!</v>
      </c>
      <c r="FK10" s="26" t="e">
        <f>IF(#REF!=5,16,0)</f>
        <v>#REF!</v>
      </c>
      <c r="FL10" s="26" t="e">
        <f>IF(#REF!=6,15,0)</f>
        <v>#REF!</v>
      </c>
      <c r="FM10" s="26" t="e">
        <f>IF(#REF!=7,14,0)</f>
        <v>#REF!</v>
      </c>
      <c r="FN10" s="26" t="e">
        <f>IF(#REF!=8,13,0)</f>
        <v>#REF!</v>
      </c>
      <c r="FO10" s="26" t="e">
        <f>IF(#REF!=9,12,0)</f>
        <v>#REF!</v>
      </c>
      <c r="FP10" s="26" t="e">
        <f>IF(#REF!=10,11,0)</f>
        <v>#REF!</v>
      </c>
      <c r="FQ10" s="26" t="e">
        <f>IF(#REF!=11,10,0)</f>
        <v>#REF!</v>
      </c>
      <c r="FR10" s="26" t="e">
        <f>IF(#REF!=12,9,0)</f>
        <v>#REF!</v>
      </c>
      <c r="FS10" s="26" t="e">
        <f>IF(#REF!=13,8,0)</f>
        <v>#REF!</v>
      </c>
      <c r="FT10" s="26" t="e">
        <f>IF(#REF!=14,7,0)</f>
        <v>#REF!</v>
      </c>
      <c r="FU10" s="26" t="e">
        <f>IF(#REF!=15,6,0)</f>
        <v>#REF!</v>
      </c>
      <c r="FV10" s="26" t="e">
        <f>IF(#REF!=16,5,0)</f>
        <v>#REF!</v>
      </c>
      <c r="FW10" s="26" t="e">
        <f>IF(#REF!=17,4,0)</f>
        <v>#REF!</v>
      </c>
      <c r="FX10" s="26" t="e">
        <f>IF(#REF!=18,3,0)</f>
        <v>#REF!</v>
      </c>
      <c r="FY10" s="26" t="e">
        <f>IF(#REF!=19,2,0)</f>
        <v>#REF!</v>
      </c>
      <c r="FZ10" s="26" t="e">
        <f>IF(#REF!=20,1,0)</f>
        <v>#REF!</v>
      </c>
      <c r="GA10" s="26" t="e">
        <f>IF(#REF!&gt;20,0,0)</f>
        <v>#REF!</v>
      </c>
      <c r="GB10" s="26" t="e">
        <f>IF(#REF!="сх",0,0)</f>
        <v>#REF!</v>
      </c>
      <c r="GC10" s="26" t="e">
        <f t="shared" ref="GC10:GC20" si="6">SUM(FG10:GB10)</f>
        <v>#REF!</v>
      </c>
      <c r="GD10" s="26" t="e">
        <f>IF(#REF!=1,25,0)</f>
        <v>#REF!</v>
      </c>
      <c r="GE10" s="26" t="e">
        <f>IF(#REF!=2,22,0)</f>
        <v>#REF!</v>
      </c>
      <c r="GF10" s="26" t="e">
        <f>IF(#REF!=3,20,0)</f>
        <v>#REF!</v>
      </c>
      <c r="GG10" s="26" t="e">
        <f>IF(#REF!=4,18,0)</f>
        <v>#REF!</v>
      </c>
      <c r="GH10" s="26" t="e">
        <f>IF(#REF!=5,16,0)</f>
        <v>#REF!</v>
      </c>
      <c r="GI10" s="26" t="e">
        <f>IF(#REF!=6,15,0)</f>
        <v>#REF!</v>
      </c>
      <c r="GJ10" s="26" t="e">
        <f>IF(#REF!=7,14,0)</f>
        <v>#REF!</v>
      </c>
      <c r="GK10" s="26" t="e">
        <f>IF(#REF!=8,13,0)</f>
        <v>#REF!</v>
      </c>
      <c r="GL10" s="26" t="e">
        <f>IF(#REF!=9,12,0)</f>
        <v>#REF!</v>
      </c>
      <c r="GM10" s="26" t="e">
        <f>IF(#REF!=10,11,0)</f>
        <v>#REF!</v>
      </c>
      <c r="GN10" s="26" t="e">
        <f>IF(#REF!=11,10,0)</f>
        <v>#REF!</v>
      </c>
      <c r="GO10" s="26" t="e">
        <f>IF(#REF!=12,9,0)</f>
        <v>#REF!</v>
      </c>
      <c r="GP10" s="26" t="e">
        <f>IF(#REF!=13,8,0)</f>
        <v>#REF!</v>
      </c>
      <c r="GQ10" s="26" t="e">
        <f>IF(#REF!=14,7,0)</f>
        <v>#REF!</v>
      </c>
      <c r="GR10" s="26" t="e">
        <f>IF(#REF!=15,6,0)</f>
        <v>#REF!</v>
      </c>
      <c r="GS10" s="26" t="e">
        <f>IF(#REF!=16,5,0)</f>
        <v>#REF!</v>
      </c>
      <c r="GT10" s="26" t="e">
        <f>IF(#REF!=17,4,0)</f>
        <v>#REF!</v>
      </c>
      <c r="GU10" s="26" t="e">
        <f>IF(#REF!=18,3,0)</f>
        <v>#REF!</v>
      </c>
      <c r="GV10" s="26" t="e">
        <f>IF(#REF!=19,2,0)</f>
        <v>#REF!</v>
      </c>
      <c r="GW10" s="26" t="e">
        <f>IF(#REF!=20,1,0)</f>
        <v>#REF!</v>
      </c>
      <c r="GX10" s="26" t="e">
        <f>IF(#REF!&gt;20,0,0)</f>
        <v>#REF!</v>
      </c>
      <c r="GY10" s="26" t="e">
        <f>IF(#REF!="сх",0,0)</f>
        <v>#REF!</v>
      </c>
      <c r="GZ10" s="26" t="e">
        <f t="shared" ref="GZ10:GZ20" si="7">SUM(GD10:GY10)</f>
        <v>#REF!</v>
      </c>
      <c r="HA10" s="26" t="e">
        <f>IF(#REF!=1,100,0)</f>
        <v>#REF!</v>
      </c>
      <c r="HB10" s="26" t="e">
        <f>IF(#REF!=2,98,0)</f>
        <v>#REF!</v>
      </c>
      <c r="HC10" s="26" t="e">
        <f>IF(#REF!=3,95,0)</f>
        <v>#REF!</v>
      </c>
      <c r="HD10" s="26" t="e">
        <f>IF(#REF!=4,93,0)</f>
        <v>#REF!</v>
      </c>
      <c r="HE10" s="26" t="e">
        <f>IF(#REF!=5,90,0)</f>
        <v>#REF!</v>
      </c>
      <c r="HF10" s="26" t="e">
        <f>IF(#REF!=6,88,0)</f>
        <v>#REF!</v>
      </c>
      <c r="HG10" s="26" t="e">
        <f>IF(#REF!=7,85,0)</f>
        <v>#REF!</v>
      </c>
      <c r="HH10" s="26" t="e">
        <f>IF(#REF!=8,83,0)</f>
        <v>#REF!</v>
      </c>
      <c r="HI10" s="26" t="e">
        <f>IF(#REF!=9,80,0)</f>
        <v>#REF!</v>
      </c>
      <c r="HJ10" s="26" t="e">
        <f>IF(#REF!=10,78,0)</f>
        <v>#REF!</v>
      </c>
      <c r="HK10" s="26" t="e">
        <f>IF(#REF!=11,75,0)</f>
        <v>#REF!</v>
      </c>
      <c r="HL10" s="26" t="e">
        <f>IF(#REF!=12,73,0)</f>
        <v>#REF!</v>
      </c>
      <c r="HM10" s="26" t="e">
        <f>IF(#REF!=13,70,0)</f>
        <v>#REF!</v>
      </c>
      <c r="HN10" s="26" t="e">
        <f>IF(#REF!=14,68,0)</f>
        <v>#REF!</v>
      </c>
      <c r="HO10" s="26" t="e">
        <f>IF(#REF!=15,65,0)</f>
        <v>#REF!</v>
      </c>
      <c r="HP10" s="26" t="e">
        <f>IF(#REF!=16,63,0)</f>
        <v>#REF!</v>
      </c>
      <c r="HQ10" s="26" t="e">
        <f>IF(#REF!=17,60,0)</f>
        <v>#REF!</v>
      </c>
      <c r="HR10" s="26" t="e">
        <f>IF(#REF!=18,58,0)</f>
        <v>#REF!</v>
      </c>
      <c r="HS10" s="26" t="e">
        <f>IF(#REF!=19,55,0)</f>
        <v>#REF!</v>
      </c>
      <c r="HT10" s="26" t="e">
        <f>IF(#REF!=20,53,0)</f>
        <v>#REF!</v>
      </c>
      <c r="HU10" s="26" t="e">
        <f>IF(#REF!&gt;20,0,0)</f>
        <v>#REF!</v>
      </c>
      <c r="HV10" s="26" t="e">
        <f>IF(#REF!="сх",0,0)</f>
        <v>#REF!</v>
      </c>
      <c r="HW10" s="26" t="e">
        <f t="shared" ref="HW10:HW20" si="8">SUM(HA10:HV10)</f>
        <v>#REF!</v>
      </c>
      <c r="HX10" s="26" t="e">
        <f>IF(#REF!=1,100,0)</f>
        <v>#REF!</v>
      </c>
      <c r="HY10" s="26" t="e">
        <f>IF(#REF!=2,98,0)</f>
        <v>#REF!</v>
      </c>
      <c r="HZ10" s="26" t="e">
        <f>IF(#REF!=3,95,0)</f>
        <v>#REF!</v>
      </c>
      <c r="IA10" s="26" t="e">
        <f>IF(#REF!=4,93,0)</f>
        <v>#REF!</v>
      </c>
      <c r="IB10" s="26" t="e">
        <f>IF(#REF!=5,90,0)</f>
        <v>#REF!</v>
      </c>
      <c r="IC10" s="26" t="e">
        <f>IF(#REF!=6,88,0)</f>
        <v>#REF!</v>
      </c>
      <c r="ID10" s="26" t="e">
        <f>IF(#REF!=7,85,0)</f>
        <v>#REF!</v>
      </c>
      <c r="IE10" s="26" t="e">
        <f>IF(#REF!=8,83,0)</f>
        <v>#REF!</v>
      </c>
      <c r="IF10" s="26" t="e">
        <f>IF(#REF!=9,80,0)</f>
        <v>#REF!</v>
      </c>
      <c r="IG10" s="26" t="e">
        <f>IF(#REF!=10,78,0)</f>
        <v>#REF!</v>
      </c>
      <c r="IH10" s="26" t="e">
        <f>IF(#REF!=11,75,0)</f>
        <v>#REF!</v>
      </c>
      <c r="II10" s="26" t="e">
        <f>IF(#REF!=12,73,0)</f>
        <v>#REF!</v>
      </c>
      <c r="IJ10" s="26" t="e">
        <f>IF(#REF!=13,70,0)</f>
        <v>#REF!</v>
      </c>
      <c r="IK10" s="26" t="e">
        <f>IF(#REF!=14,68,0)</f>
        <v>#REF!</v>
      </c>
      <c r="IL10" s="26" t="e">
        <f>IF(#REF!=15,65,0)</f>
        <v>#REF!</v>
      </c>
      <c r="IM10" s="26" t="e">
        <f>IF(#REF!=16,63,0)</f>
        <v>#REF!</v>
      </c>
      <c r="IN10" s="26" t="e">
        <f>IF(#REF!=17,60,0)</f>
        <v>#REF!</v>
      </c>
      <c r="IO10" s="26" t="e">
        <f>IF(#REF!=18,58,0)</f>
        <v>#REF!</v>
      </c>
      <c r="IP10" s="26" t="e">
        <f>IF(#REF!=19,55,0)</f>
        <v>#REF!</v>
      </c>
      <c r="IQ10" s="26" t="e">
        <f>IF(#REF!=20,53,0)</f>
        <v>#REF!</v>
      </c>
      <c r="IR10" s="26" t="e">
        <f>IF(#REF!&gt;20,0,0)</f>
        <v>#REF!</v>
      </c>
      <c r="IS10" s="26" t="e">
        <f>IF(#REF!="сх",0,0)</f>
        <v>#REF!</v>
      </c>
      <c r="IT10" s="26" t="e">
        <f t="shared" ref="IT10:IT20" si="9">SUM(HX10:IS10)</f>
        <v>#REF!</v>
      </c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</row>
    <row r="11" spans="1:265" s="3" customFormat="1" ht="144" x14ac:dyDescent="0.2">
      <c r="A11" s="58">
        <v>2</v>
      </c>
      <c r="B11" s="61">
        <v>19.2</v>
      </c>
      <c r="C11" s="108">
        <v>959</v>
      </c>
      <c r="D11" s="109" t="s">
        <v>70</v>
      </c>
      <c r="E11" s="113" t="s">
        <v>27</v>
      </c>
      <c r="F11" s="117" t="s">
        <v>66</v>
      </c>
      <c r="G11" s="118" t="s">
        <v>76</v>
      </c>
      <c r="H11" s="113" t="s">
        <v>30</v>
      </c>
      <c r="I11" s="70">
        <v>2</v>
      </c>
      <c r="J11" s="71">
        <v>22</v>
      </c>
      <c r="K11" s="72">
        <v>1</v>
      </c>
      <c r="L11" s="71">
        <v>25</v>
      </c>
      <c r="M11" s="72">
        <v>2</v>
      </c>
      <c r="N11" s="71">
        <v>22</v>
      </c>
      <c r="O11" s="138">
        <f t="shared" si="0"/>
        <v>69</v>
      </c>
      <c r="P11" s="23" t="e">
        <f>#REF!+#REF!</f>
        <v>#REF!</v>
      </c>
      <c r="Q11" s="24"/>
      <c r="R11" s="25"/>
      <c r="S11" s="24" t="e">
        <f>IF(#REF!=1,25,0)</f>
        <v>#REF!</v>
      </c>
      <c r="T11" s="24" t="e">
        <f>IF(#REF!=2,22,0)</f>
        <v>#REF!</v>
      </c>
      <c r="U11" s="24" t="e">
        <f>IF(#REF!=3,20,0)</f>
        <v>#REF!</v>
      </c>
      <c r="V11" s="24" t="e">
        <f>IF(#REF!=4,18,0)</f>
        <v>#REF!</v>
      </c>
      <c r="W11" s="24" t="e">
        <f>IF(#REF!=5,16,0)</f>
        <v>#REF!</v>
      </c>
      <c r="X11" s="24" t="e">
        <f>IF(#REF!=6,15,0)</f>
        <v>#REF!</v>
      </c>
      <c r="Y11" s="24" t="e">
        <f>IF(#REF!=7,14,0)</f>
        <v>#REF!</v>
      </c>
      <c r="Z11" s="24" t="e">
        <f>IF(#REF!=8,13,0)</f>
        <v>#REF!</v>
      </c>
      <c r="AA11" s="24" t="e">
        <f>IF(#REF!=9,12,0)</f>
        <v>#REF!</v>
      </c>
      <c r="AB11" s="24" t="e">
        <f>IF(#REF!=10,11,0)</f>
        <v>#REF!</v>
      </c>
      <c r="AC11" s="24" t="e">
        <f>IF(#REF!=11,10,0)</f>
        <v>#REF!</v>
      </c>
      <c r="AD11" s="24" t="e">
        <f>IF(#REF!=12,9,0)</f>
        <v>#REF!</v>
      </c>
      <c r="AE11" s="24" t="e">
        <f>IF(#REF!=13,8,0)</f>
        <v>#REF!</v>
      </c>
      <c r="AF11" s="24" t="e">
        <f>IF(#REF!=14,7,0)</f>
        <v>#REF!</v>
      </c>
      <c r="AG11" s="24" t="e">
        <f>IF(#REF!=15,6,0)</f>
        <v>#REF!</v>
      </c>
      <c r="AH11" s="24" t="e">
        <f>IF(#REF!=16,5,0)</f>
        <v>#REF!</v>
      </c>
      <c r="AI11" s="24" t="e">
        <f>IF(#REF!=17,4,0)</f>
        <v>#REF!</v>
      </c>
      <c r="AJ11" s="24" t="e">
        <f>IF(#REF!=18,3,0)</f>
        <v>#REF!</v>
      </c>
      <c r="AK11" s="24" t="e">
        <f>IF(#REF!=19,2,0)</f>
        <v>#REF!</v>
      </c>
      <c r="AL11" s="24" t="e">
        <f>IF(#REF!=20,1,0)</f>
        <v>#REF!</v>
      </c>
      <c r="AM11" s="24" t="e">
        <f>IF(#REF!&gt;20,0,0)</f>
        <v>#REF!</v>
      </c>
      <c r="AN11" s="24" t="e">
        <f>IF(#REF!="сх",0,0)</f>
        <v>#REF!</v>
      </c>
      <c r="AO11" s="24" t="e">
        <f t="shared" si="1"/>
        <v>#REF!</v>
      </c>
      <c r="AP11" s="24" t="e">
        <f>IF(#REF!=1,25,0)</f>
        <v>#REF!</v>
      </c>
      <c r="AQ11" s="24" t="e">
        <f>IF(#REF!=2,22,0)</f>
        <v>#REF!</v>
      </c>
      <c r="AR11" s="24" t="e">
        <f>IF(#REF!=3,20,0)</f>
        <v>#REF!</v>
      </c>
      <c r="AS11" s="24" t="e">
        <f>IF(#REF!=4,18,0)</f>
        <v>#REF!</v>
      </c>
      <c r="AT11" s="24" t="e">
        <f>IF(#REF!=5,16,0)</f>
        <v>#REF!</v>
      </c>
      <c r="AU11" s="24" t="e">
        <f>IF(#REF!=6,15,0)</f>
        <v>#REF!</v>
      </c>
      <c r="AV11" s="24" t="e">
        <f>IF(#REF!=7,14,0)</f>
        <v>#REF!</v>
      </c>
      <c r="AW11" s="24" t="e">
        <f>IF(#REF!=8,13,0)</f>
        <v>#REF!</v>
      </c>
      <c r="AX11" s="24" t="e">
        <f>IF(#REF!=9,12,0)</f>
        <v>#REF!</v>
      </c>
      <c r="AY11" s="24" t="e">
        <f>IF(#REF!=10,11,0)</f>
        <v>#REF!</v>
      </c>
      <c r="AZ11" s="24" t="e">
        <f>IF(#REF!=11,10,0)</f>
        <v>#REF!</v>
      </c>
      <c r="BA11" s="24" t="e">
        <f>IF(#REF!=12,9,0)</f>
        <v>#REF!</v>
      </c>
      <c r="BB11" s="24" t="e">
        <f>IF(#REF!=13,8,0)</f>
        <v>#REF!</v>
      </c>
      <c r="BC11" s="24" t="e">
        <f>IF(#REF!=14,7,0)</f>
        <v>#REF!</v>
      </c>
      <c r="BD11" s="24" t="e">
        <f>IF(#REF!=15,6,0)</f>
        <v>#REF!</v>
      </c>
      <c r="BE11" s="24" t="e">
        <f>IF(#REF!=16,5,0)</f>
        <v>#REF!</v>
      </c>
      <c r="BF11" s="24" t="e">
        <f>IF(#REF!=17,4,0)</f>
        <v>#REF!</v>
      </c>
      <c r="BG11" s="24" t="e">
        <f>IF(#REF!=18,3,0)</f>
        <v>#REF!</v>
      </c>
      <c r="BH11" s="24" t="e">
        <f>IF(#REF!=19,2,0)</f>
        <v>#REF!</v>
      </c>
      <c r="BI11" s="24" t="e">
        <f>IF(#REF!=20,1,0)</f>
        <v>#REF!</v>
      </c>
      <c r="BJ11" s="24" t="e">
        <f>IF(#REF!&gt;20,0,0)</f>
        <v>#REF!</v>
      </c>
      <c r="BK11" s="24" t="e">
        <f>IF(#REF!="сх",0,0)</f>
        <v>#REF!</v>
      </c>
      <c r="BL11" s="24" t="e">
        <f t="shared" si="2"/>
        <v>#REF!</v>
      </c>
      <c r="BM11" s="24" t="e">
        <f>IF(#REF!=1,45,0)</f>
        <v>#REF!</v>
      </c>
      <c r="BN11" s="24" t="e">
        <f>IF(#REF!=2,42,0)</f>
        <v>#REF!</v>
      </c>
      <c r="BO11" s="24" t="e">
        <f>IF(#REF!=3,40,0)</f>
        <v>#REF!</v>
      </c>
      <c r="BP11" s="24" t="e">
        <f>IF(#REF!=4,38,0)</f>
        <v>#REF!</v>
      </c>
      <c r="BQ11" s="24" t="e">
        <f>IF(#REF!=5,36,0)</f>
        <v>#REF!</v>
      </c>
      <c r="BR11" s="24" t="e">
        <f>IF(#REF!=6,35,0)</f>
        <v>#REF!</v>
      </c>
      <c r="BS11" s="24" t="e">
        <f>IF(#REF!=7,34,0)</f>
        <v>#REF!</v>
      </c>
      <c r="BT11" s="24" t="e">
        <f>IF(#REF!=8,33,0)</f>
        <v>#REF!</v>
      </c>
      <c r="BU11" s="24" t="e">
        <f>IF(#REF!=9,32,0)</f>
        <v>#REF!</v>
      </c>
      <c r="BV11" s="24" t="e">
        <f>IF(#REF!=10,31,0)</f>
        <v>#REF!</v>
      </c>
      <c r="BW11" s="24" t="e">
        <f>IF(#REF!=11,30,0)</f>
        <v>#REF!</v>
      </c>
      <c r="BX11" s="24" t="e">
        <f>IF(#REF!=12,29,0)</f>
        <v>#REF!</v>
      </c>
      <c r="BY11" s="24" t="e">
        <f>IF(#REF!=13,28,0)</f>
        <v>#REF!</v>
      </c>
      <c r="BZ11" s="24" t="e">
        <f>IF(#REF!=14,27,0)</f>
        <v>#REF!</v>
      </c>
      <c r="CA11" s="24" t="e">
        <f>IF(#REF!=15,26,0)</f>
        <v>#REF!</v>
      </c>
      <c r="CB11" s="24" t="e">
        <f>IF(#REF!=16,25,0)</f>
        <v>#REF!</v>
      </c>
      <c r="CC11" s="24" t="e">
        <f>IF(#REF!=17,24,0)</f>
        <v>#REF!</v>
      </c>
      <c r="CD11" s="24" t="e">
        <f>IF(#REF!=18,23,0)</f>
        <v>#REF!</v>
      </c>
      <c r="CE11" s="24" t="e">
        <f>IF(#REF!=19,22,0)</f>
        <v>#REF!</v>
      </c>
      <c r="CF11" s="24" t="e">
        <f>IF(#REF!=20,21,0)</f>
        <v>#REF!</v>
      </c>
      <c r="CG11" s="24" t="e">
        <f>IF(#REF!=21,20,0)</f>
        <v>#REF!</v>
      </c>
      <c r="CH11" s="24" t="e">
        <f>IF(#REF!=22,19,0)</f>
        <v>#REF!</v>
      </c>
      <c r="CI11" s="24" t="e">
        <f>IF(#REF!=23,18,0)</f>
        <v>#REF!</v>
      </c>
      <c r="CJ11" s="24" t="e">
        <f>IF(#REF!=24,17,0)</f>
        <v>#REF!</v>
      </c>
      <c r="CK11" s="24" t="e">
        <f>IF(#REF!=25,16,0)</f>
        <v>#REF!</v>
      </c>
      <c r="CL11" s="24" t="e">
        <f>IF(#REF!=26,15,0)</f>
        <v>#REF!</v>
      </c>
      <c r="CM11" s="24" t="e">
        <f>IF(#REF!=27,14,0)</f>
        <v>#REF!</v>
      </c>
      <c r="CN11" s="24" t="e">
        <f>IF(#REF!=28,13,0)</f>
        <v>#REF!</v>
      </c>
      <c r="CO11" s="24" t="e">
        <f>IF(#REF!=29,12,0)</f>
        <v>#REF!</v>
      </c>
      <c r="CP11" s="24" t="e">
        <f>IF(#REF!=30,11,0)</f>
        <v>#REF!</v>
      </c>
      <c r="CQ11" s="24" t="e">
        <f>IF(#REF!=31,10,0)</f>
        <v>#REF!</v>
      </c>
      <c r="CR11" s="24" t="e">
        <f>IF(#REF!=32,9,0)</f>
        <v>#REF!</v>
      </c>
      <c r="CS11" s="24" t="e">
        <f>IF(#REF!=33,8,0)</f>
        <v>#REF!</v>
      </c>
      <c r="CT11" s="24" t="e">
        <f>IF(#REF!=34,7,0)</f>
        <v>#REF!</v>
      </c>
      <c r="CU11" s="24" t="e">
        <f>IF(#REF!=35,6,0)</f>
        <v>#REF!</v>
      </c>
      <c r="CV11" s="24" t="e">
        <f>IF(#REF!=36,5,0)</f>
        <v>#REF!</v>
      </c>
      <c r="CW11" s="24" t="e">
        <f>IF(#REF!=37,4,0)</f>
        <v>#REF!</v>
      </c>
      <c r="CX11" s="24" t="e">
        <f>IF(#REF!=38,3,0)</f>
        <v>#REF!</v>
      </c>
      <c r="CY11" s="24" t="e">
        <f>IF(#REF!=39,2,0)</f>
        <v>#REF!</v>
      </c>
      <c r="CZ11" s="24" t="e">
        <f>IF(#REF!=40,1,0)</f>
        <v>#REF!</v>
      </c>
      <c r="DA11" s="24" t="e">
        <f>IF(#REF!&gt;20,0,0)</f>
        <v>#REF!</v>
      </c>
      <c r="DB11" s="24" t="e">
        <f>IF(#REF!="сх",0,0)</f>
        <v>#REF!</v>
      </c>
      <c r="DC11" s="24" t="e">
        <f t="shared" si="3"/>
        <v>#REF!</v>
      </c>
      <c r="DD11" s="24" t="e">
        <f>IF(#REF!=1,45,0)</f>
        <v>#REF!</v>
      </c>
      <c r="DE11" s="24" t="e">
        <f>IF(#REF!=2,42,0)</f>
        <v>#REF!</v>
      </c>
      <c r="DF11" s="24" t="e">
        <f>IF(#REF!=3,40,0)</f>
        <v>#REF!</v>
      </c>
      <c r="DG11" s="24" t="e">
        <f>IF(#REF!=4,38,0)</f>
        <v>#REF!</v>
      </c>
      <c r="DH11" s="24" t="e">
        <f>IF(#REF!=5,36,0)</f>
        <v>#REF!</v>
      </c>
      <c r="DI11" s="24" t="e">
        <f>IF(#REF!=6,35,0)</f>
        <v>#REF!</v>
      </c>
      <c r="DJ11" s="24" t="e">
        <f>IF(#REF!=7,34,0)</f>
        <v>#REF!</v>
      </c>
      <c r="DK11" s="24" t="e">
        <f>IF(#REF!=8,33,0)</f>
        <v>#REF!</v>
      </c>
      <c r="DL11" s="24" t="e">
        <f>IF(#REF!=9,32,0)</f>
        <v>#REF!</v>
      </c>
      <c r="DM11" s="24" t="e">
        <f>IF(#REF!=10,31,0)</f>
        <v>#REF!</v>
      </c>
      <c r="DN11" s="24" t="e">
        <f>IF(#REF!=11,30,0)</f>
        <v>#REF!</v>
      </c>
      <c r="DO11" s="24" t="e">
        <f>IF(#REF!=12,29,0)</f>
        <v>#REF!</v>
      </c>
      <c r="DP11" s="24" t="e">
        <f>IF(#REF!=13,28,0)</f>
        <v>#REF!</v>
      </c>
      <c r="DQ11" s="24" t="e">
        <f>IF(#REF!=14,27,0)</f>
        <v>#REF!</v>
      </c>
      <c r="DR11" s="24" t="e">
        <f>IF(#REF!=15,26,0)</f>
        <v>#REF!</v>
      </c>
      <c r="DS11" s="24" t="e">
        <f>IF(#REF!=16,25,0)</f>
        <v>#REF!</v>
      </c>
      <c r="DT11" s="24" t="e">
        <f>IF(#REF!=17,24,0)</f>
        <v>#REF!</v>
      </c>
      <c r="DU11" s="24" t="e">
        <f>IF(#REF!=18,23,0)</f>
        <v>#REF!</v>
      </c>
      <c r="DV11" s="24" t="e">
        <f>IF(#REF!=19,22,0)</f>
        <v>#REF!</v>
      </c>
      <c r="DW11" s="24" t="e">
        <f>IF(#REF!=20,21,0)</f>
        <v>#REF!</v>
      </c>
      <c r="DX11" s="24" t="e">
        <f>IF(#REF!=21,20,0)</f>
        <v>#REF!</v>
      </c>
      <c r="DY11" s="24" t="e">
        <f>IF(#REF!=22,19,0)</f>
        <v>#REF!</v>
      </c>
      <c r="DZ11" s="24" t="e">
        <f>IF(#REF!=23,18,0)</f>
        <v>#REF!</v>
      </c>
      <c r="EA11" s="24" t="e">
        <f>IF(#REF!=24,17,0)</f>
        <v>#REF!</v>
      </c>
      <c r="EB11" s="24" t="e">
        <f>IF(#REF!=25,16,0)</f>
        <v>#REF!</v>
      </c>
      <c r="EC11" s="24" t="e">
        <f>IF(#REF!=26,15,0)</f>
        <v>#REF!</v>
      </c>
      <c r="ED11" s="24" t="e">
        <f>IF(#REF!=27,14,0)</f>
        <v>#REF!</v>
      </c>
      <c r="EE11" s="24" t="e">
        <f>IF(#REF!=28,13,0)</f>
        <v>#REF!</v>
      </c>
      <c r="EF11" s="24" t="e">
        <f>IF(#REF!=29,12,0)</f>
        <v>#REF!</v>
      </c>
      <c r="EG11" s="24" t="e">
        <f>IF(#REF!=30,11,0)</f>
        <v>#REF!</v>
      </c>
      <c r="EH11" s="24" t="e">
        <f>IF(#REF!=31,10,0)</f>
        <v>#REF!</v>
      </c>
      <c r="EI11" s="24" t="e">
        <f>IF(#REF!=32,9,0)</f>
        <v>#REF!</v>
      </c>
      <c r="EJ11" s="24" t="e">
        <f>IF(#REF!=33,8,0)</f>
        <v>#REF!</v>
      </c>
      <c r="EK11" s="24" t="e">
        <f>IF(#REF!=34,7,0)</f>
        <v>#REF!</v>
      </c>
      <c r="EL11" s="24" t="e">
        <f>IF(#REF!=35,6,0)</f>
        <v>#REF!</v>
      </c>
      <c r="EM11" s="24" t="e">
        <f>IF(#REF!=36,5,0)</f>
        <v>#REF!</v>
      </c>
      <c r="EN11" s="24" t="e">
        <f>IF(#REF!=37,4,0)</f>
        <v>#REF!</v>
      </c>
      <c r="EO11" s="24" t="e">
        <f>IF(#REF!=38,3,0)</f>
        <v>#REF!</v>
      </c>
      <c r="EP11" s="24" t="e">
        <f>IF(#REF!=39,2,0)</f>
        <v>#REF!</v>
      </c>
      <c r="EQ11" s="24" t="e">
        <f>IF(#REF!=40,1,0)</f>
        <v>#REF!</v>
      </c>
      <c r="ER11" s="24" t="e">
        <f>IF(#REF!&gt;20,0,0)</f>
        <v>#REF!</v>
      </c>
      <c r="ES11" s="24" t="e">
        <f>IF(#REF!="сх",0,0)</f>
        <v>#REF!</v>
      </c>
      <c r="ET11" s="24" t="e">
        <f t="shared" si="4"/>
        <v>#REF!</v>
      </c>
      <c r="EU11" s="24"/>
      <c r="EV11" s="24" t="e">
        <f>IF(#REF!="сх","ноль",IF(#REF!&gt;0,#REF!,"Ноль"))</f>
        <v>#REF!</v>
      </c>
      <c r="EW11" s="24" t="e">
        <f>IF(#REF!="сх","ноль",IF(#REF!&gt;0,#REF!,"Ноль"))</f>
        <v>#REF!</v>
      </c>
      <c r="EX11" s="24"/>
      <c r="EY11" s="24" t="e">
        <f t="shared" si="5"/>
        <v>#REF!</v>
      </c>
      <c r="EZ11" s="24" t="e">
        <f>IF(O11=#REF!,IF(#REF!&lt;#REF!,#REF!,FD11),#REF!)</f>
        <v>#REF!</v>
      </c>
      <c r="FA11" s="24" t="e">
        <f>IF(O11=#REF!,IF(#REF!&lt;#REF!,0,1))</f>
        <v>#REF!</v>
      </c>
      <c r="FB11" s="24" t="e">
        <f>IF(AND(EY11&gt;=21,EY11&lt;&gt;0),EY11,IF(O11&lt;#REF!,"СТОП",EZ11+FA11))</f>
        <v>#REF!</v>
      </c>
      <c r="FC11" s="24"/>
      <c r="FD11" s="24">
        <v>15</v>
      </c>
      <c r="FE11" s="24">
        <v>16</v>
      </c>
      <c r="FF11" s="24"/>
      <c r="FG11" s="26" t="e">
        <f>IF(#REF!=1,25,0)</f>
        <v>#REF!</v>
      </c>
      <c r="FH11" s="26" t="e">
        <f>IF(#REF!=2,22,0)</f>
        <v>#REF!</v>
      </c>
      <c r="FI11" s="26" t="e">
        <f>IF(#REF!=3,20,0)</f>
        <v>#REF!</v>
      </c>
      <c r="FJ11" s="26" t="e">
        <f>IF(#REF!=4,18,0)</f>
        <v>#REF!</v>
      </c>
      <c r="FK11" s="26" t="e">
        <f>IF(#REF!=5,16,0)</f>
        <v>#REF!</v>
      </c>
      <c r="FL11" s="26" t="e">
        <f>IF(#REF!=6,15,0)</f>
        <v>#REF!</v>
      </c>
      <c r="FM11" s="26" t="e">
        <f>IF(#REF!=7,14,0)</f>
        <v>#REF!</v>
      </c>
      <c r="FN11" s="26" t="e">
        <f>IF(#REF!=8,13,0)</f>
        <v>#REF!</v>
      </c>
      <c r="FO11" s="26" t="e">
        <f>IF(#REF!=9,12,0)</f>
        <v>#REF!</v>
      </c>
      <c r="FP11" s="26" t="e">
        <f>IF(#REF!=10,11,0)</f>
        <v>#REF!</v>
      </c>
      <c r="FQ11" s="26" t="e">
        <f>IF(#REF!=11,10,0)</f>
        <v>#REF!</v>
      </c>
      <c r="FR11" s="26" t="e">
        <f>IF(#REF!=12,9,0)</f>
        <v>#REF!</v>
      </c>
      <c r="FS11" s="26" t="e">
        <f>IF(#REF!=13,8,0)</f>
        <v>#REF!</v>
      </c>
      <c r="FT11" s="26" t="e">
        <f>IF(#REF!=14,7,0)</f>
        <v>#REF!</v>
      </c>
      <c r="FU11" s="26" t="e">
        <f>IF(#REF!=15,6,0)</f>
        <v>#REF!</v>
      </c>
      <c r="FV11" s="26" t="e">
        <f>IF(#REF!=16,5,0)</f>
        <v>#REF!</v>
      </c>
      <c r="FW11" s="26" t="e">
        <f>IF(#REF!=17,4,0)</f>
        <v>#REF!</v>
      </c>
      <c r="FX11" s="26" t="e">
        <f>IF(#REF!=18,3,0)</f>
        <v>#REF!</v>
      </c>
      <c r="FY11" s="26" t="e">
        <f>IF(#REF!=19,2,0)</f>
        <v>#REF!</v>
      </c>
      <c r="FZ11" s="26" t="e">
        <f>IF(#REF!=20,1,0)</f>
        <v>#REF!</v>
      </c>
      <c r="GA11" s="26" t="e">
        <f>IF(#REF!&gt;20,0,0)</f>
        <v>#REF!</v>
      </c>
      <c r="GB11" s="26" t="e">
        <f>IF(#REF!="сх",0,0)</f>
        <v>#REF!</v>
      </c>
      <c r="GC11" s="26" t="e">
        <f t="shared" si="6"/>
        <v>#REF!</v>
      </c>
      <c r="GD11" s="26" t="e">
        <f>IF(#REF!=1,25,0)</f>
        <v>#REF!</v>
      </c>
      <c r="GE11" s="26" t="e">
        <f>IF(#REF!=2,22,0)</f>
        <v>#REF!</v>
      </c>
      <c r="GF11" s="26" t="e">
        <f>IF(#REF!=3,20,0)</f>
        <v>#REF!</v>
      </c>
      <c r="GG11" s="26" t="e">
        <f>IF(#REF!=4,18,0)</f>
        <v>#REF!</v>
      </c>
      <c r="GH11" s="26" t="e">
        <f>IF(#REF!=5,16,0)</f>
        <v>#REF!</v>
      </c>
      <c r="GI11" s="26" t="e">
        <f>IF(#REF!=6,15,0)</f>
        <v>#REF!</v>
      </c>
      <c r="GJ11" s="26" t="e">
        <f>IF(#REF!=7,14,0)</f>
        <v>#REF!</v>
      </c>
      <c r="GK11" s="26" t="e">
        <f>IF(#REF!=8,13,0)</f>
        <v>#REF!</v>
      </c>
      <c r="GL11" s="26" t="e">
        <f>IF(#REF!=9,12,0)</f>
        <v>#REF!</v>
      </c>
      <c r="GM11" s="26" t="e">
        <f>IF(#REF!=10,11,0)</f>
        <v>#REF!</v>
      </c>
      <c r="GN11" s="26" t="e">
        <f>IF(#REF!=11,10,0)</f>
        <v>#REF!</v>
      </c>
      <c r="GO11" s="26" t="e">
        <f>IF(#REF!=12,9,0)</f>
        <v>#REF!</v>
      </c>
      <c r="GP11" s="26" t="e">
        <f>IF(#REF!=13,8,0)</f>
        <v>#REF!</v>
      </c>
      <c r="GQ11" s="26" t="e">
        <f>IF(#REF!=14,7,0)</f>
        <v>#REF!</v>
      </c>
      <c r="GR11" s="26" t="e">
        <f>IF(#REF!=15,6,0)</f>
        <v>#REF!</v>
      </c>
      <c r="GS11" s="26" t="e">
        <f>IF(#REF!=16,5,0)</f>
        <v>#REF!</v>
      </c>
      <c r="GT11" s="26" t="e">
        <f>IF(#REF!=17,4,0)</f>
        <v>#REF!</v>
      </c>
      <c r="GU11" s="26" t="e">
        <f>IF(#REF!=18,3,0)</f>
        <v>#REF!</v>
      </c>
      <c r="GV11" s="26" t="e">
        <f>IF(#REF!=19,2,0)</f>
        <v>#REF!</v>
      </c>
      <c r="GW11" s="26" t="e">
        <f>IF(#REF!=20,1,0)</f>
        <v>#REF!</v>
      </c>
      <c r="GX11" s="26" t="e">
        <f>IF(#REF!&gt;20,0,0)</f>
        <v>#REF!</v>
      </c>
      <c r="GY11" s="26" t="e">
        <f>IF(#REF!="сх",0,0)</f>
        <v>#REF!</v>
      </c>
      <c r="GZ11" s="26" t="e">
        <f t="shared" si="7"/>
        <v>#REF!</v>
      </c>
      <c r="HA11" s="26" t="e">
        <f>IF(#REF!=1,100,0)</f>
        <v>#REF!</v>
      </c>
      <c r="HB11" s="26" t="e">
        <f>IF(#REF!=2,98,0)</f>
        <v>#REF!</v>
      </c>
      <c r="HC11" s="26" t="e">
        <f>IF(#REF!=3,95,0)</f>
        <v>#REF!</v>
      </c>
      <c r="HD11" s="26" t="e">
        <f>IF(#REF!=4,93,0)</f>
        <v>#REF!</v>
      </c>
      <c r="HE11" s="26" t="e">
        <f>IF(#REF!=5,90,0)</f>
        <v>#REF!</v>
      </c>
      <c r="HF11" s="26" t="e">
        <f>IF(#REF!=6,88,0)</f>
        <v>#REF!</v>
      </c>
      <c r="HG11" s="26" t="e">
        <f>IF(#REF!=7,85,0)</f>
        <v>#REF!</v>
      </c>
      <c r="HH11" s="26" t="e">
        <f>IF(#REF!=8,83,0)</f>
        <v>#REF!</v>
      </c>
      <c r="HI11" s="26" t="e">
        <f>IF(#REF!=9,80,0)</f>
        <v>#REF!</v>
      </c>
      <c r="HJ11" s="26" t="e">
        <f>IF(#REF!=10,78,0)</f>
        <v>#REF!</v>
      </c>
      <c r="HK11" s="26" t="e">
        <f>IF(#REF!=11,75,0)</f>
        <v>#REF!</v>
      </c>
      <c r="HL11" s="26" t="e">
        <f>IF(#REF!=12,73,0)</f>
        <v>#REF!</v>
      </c>
      <c r="HM11" s="26" t="e">
        <f>IF(#REF!=13,70,0)</f>
        <v>#REF!</v>
      </c>
      <c r="HN11" s="26" t="e">
        <f>IF(#REF!=14,68,0)</f>
        <v>#REF!</v>
      </c>
      <c r="HO11" s="26" t="e">
        <f>IF(#REF!=15,65,0)</f>
        <v>#REF!</v>
      </c>
      <c r="HP11" s="26" t="e">
        <f>IF(#REF!=16,63,0)</f>
        <v>#REF!</v>
      </c>
      <c r="HQ11" s="26" t="e">
        <f>IF(#REF!=17,60,0)</f>
        <v>#REF!</v>
      </c>
      <c r="HR11" s="26" t="e">
        <f>IF(#REF!=18,58,0)</f>
        <v>#REF!</v>
      </c>
      <c r="HS11" s="26" t="e">
        <f>IF(#REF!=19,55,0)</f>
        <v>#REF!</v>
      </c>
      <c r="HT11" s="26" t="e">
        <f>IF(#REF!=20,53,0)</f>
        <v>#REF!</v>
      </c>
      <c r="HU11" s="26" t="e">
        <f>IF(#REF!&gt;20,0,0)</f>
        <v>#REF!</v>
      </c>
      <c r="HV11" s="26" t="e">
        <f>IF(#REF!="сх",0,0)</f>
        <v>#REF!</v>
      </c>
      <c r="HW11" s="26" t="e">
        <f t="shared" si="8"/>
        <v>#REF!</v>
      </c>
      <c r="HX11" s="26" t="e">
        <f>IF(#REF!=1,100,0)</f>
        <v>#REF!</v>
      </c>
      <c r="HY11" s="26" t="e">
        <f>IF(#REF!=2,98,0)</f>
        <v>#REF!</v>
      </c>
      <c r="HZ11" s="26" t="e">
        <f>IF(#REF!=3,95,0)</f>
        <v>#REF!</v>
      </c>
      <c r="IA11" s="26" t="e">
        <f>IF(#REF!=4,93,0)</f>
        <v>#REF!</v>
      </c>
      <c r="IB11" s="26" t="e">
        <f>IF(#REF!=5,90,0)</f>
        <v>#REF!</v>
      </c>
      <c r="IC11" s="26" t="e">
        <f>IF(#REF!=6,88,0)</f>
        <v>#REF!</v>
      </c>
      <c r="ID11" s="26" t="e">
        <f>IF(#REF!=7,85,0)</f>
        <v>#REF!</v>
      </c>
      <c r="IE11" s="26" t="e">
        <f>IF(#REF!=8,83,0)</f>
        <v>#REF!</v>
      </c>
      <c r="IF11" s="26" t="e">
        <f>IF(#REF!=9,80,0)</f>
        <v>#REF!</v>
      </c>
      <c r="IG11" s="26" t="e">
        <f>IF(#REF!=10,78,0)</f>
        <v>#REF!</v>
      </c>
      <c r="IH11" s="26" t="e">
        <f>IF(#REF!=11,75,0)</f>
        <v>#REF!</v>
      </c>
      <c r="II11" s="26" t="e">
        <f>IF(#REF!=12,73,0)</f>
        <v>#REF!</v>
      </c>
      <c r="IJ11" s="26" t="e">
        <f>IF(#REF!=13,70,0)</f>
        <v>#REF!</v>
      </c>
      <c r="IK11" s="26" t="e">
        <f>IF(#REF!=14,68,0)</f>
        <v>#REF!</v>
      </c>
      <c r="IL11" s="26" t="e">
        <f>IF(#REF!=15,65,0)</f>
        <v>#REF!</v>
      </c>
      <c r="IM11" s="26" t="e">
        <f>IF(#REF!=16,63,0)</f>
        <v>#REF!</v>
      </c>
      <c r="IN11" s="26" t="e">
        <f>IF(#REF!=17,60,0)</f>
        <v>#REF!</v>
      </c>
      <c r="IO11" s="26" t="e">
        <f>IF(#REF!=18,58,0)</f>
        <v>#REF!</v>
      </c>
      <c r="IP11" s="26" t="e">
        <f>IF(#REF!=19,55,0)</f>
        <v>#REF!</v>
      </c>
      <c r="IQ11" s="26" t="e">
        <f>IF(#REF!=20,53,0)</f>
        <v>#REF!</v>
      </c>
      <c r="IR11" s="26" t="e">
        <f>IF(#REF!&gt;20,0,0)</f>
        <v>#REF!</v>
      </c>
      <c r="IS11" s="26" t="e">
        <f>IF(#REF!="сх",0,0)</f>
        <v>#REF!</v>
      </c>
      <c r="IT11" s="26" t="e">
        <f t="shared" si="9"/>
        <v>#REF!</v>
      </c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</row>
    <row r="12" spans="1:265" s="3" customFormat="1" ht="48" x14ac:dyDescent="0.2">
      <c r="A12" s="58">
        <v>3</v>
      </c>
      <c r="B12" s="61">
        <v>18.399999999999999</v>
      </c>
      <c r="C12" s="108">
        <v>188</v>
      </c>
      <c r="D12" s="109" t="s">
        <v>53</v>
      </c>
      <c r="E12" s="113" t="s">
        <v>27</v>
      </c>
      <c r="F12" s="117" t="s">
        <v>48</v>
      </c>
      <c r="G12" s="118" t="s">
        <v>45</v>
      </c>
      <c r="H12" s="113" t="s">
        <v>30</v>
      </c>
      <c r="I12" s="70">
        <v>3</v>
      </c>
      <c r="J12" s="71">
        <v>20</v>
      </c>
      <c r="K12" s="72">
        <v>3</v>
      </c>
      <c r="L12" s="71">
        <v>20</v>
      </c>
      <c r="M12" s="72">
        <v>4</v>
      </c>
      <c r="N12" s="71">
        <v>18</v>
      </c>
      <c r="O12" s="138">
        <f t="shared" si="0"/>
        <v>58</v>
      </c>
      <c r="P12" s="23" t="e">
        <f>#REF!+#REF!</f>
        <v>#REF!</v>
      </c>
      <c r="Q12" s="24"/>
      <c r="R12" s="25"/>
      <c r="S12" s="24" t="e">
        <f>IF(#REF!=1,25,0)</f>
        <v>#REF!</v>
      </c>
      <c r="T12" s="24" t="e">
        <f>IF(#REF!=2,22,0)</f>
        <v>#REF!</v>
      </c>
      <c r="U12" s="24" t="e">
        <f>IF(#REF!=3,20,0)</f>
        <v>#REF!</v>
      </c>
      <c r="V12" s="24" t="e">
        <f>IF(#REF!=4,18,0)</f>
        <v>#REF!</v>
      </c>
      <c r="W12" s="24" t="e">
        <f>IF(#REF!=5,16,0)</f>
        <v>#REF!</v>
      </c>
      <c r="X12" s="24" t="e">
        <f>IF(#REF!=6,15,0)</f>
        <v>#REF!</v>
      </c>
      <c r="Y12" s="24" t="e">
        <f>IF(#REF!=7,14,0)</f>
        <v>#REF!</v>
      </c>
      <c r="Z12" s="24" t="e">
        <f>IF(#REF!=8,13,0)</f>
        <v>#REF!</v>
      </c>
      <c r="AA12" s="24" t="e">
        <f>IF(#REF!=9,12,0)</f>
        <v>#REF!</v>
      </c>
      <c r="AB12" s="24" t="e">
        <f>IF(#REF!=10,11,0)</f>
        <v>#REF!</v>
      </c>
      <c r="AC12" s="24" t="e">
        <f>IF(#REF!=11,10,0)</f>
        <v>#REF!</v>
      </c>
      <c r="AD12" s="24" t="e">
        <f>IF(#REF!=12,9,0)</f>
        <v>#REF!</v>
      </c>
      <c r="AE12" s="24" t="e">
        <f>IF(#REF!=13,8,0)</f>
        <v>#REF!</v>
      </c>
      <c r="AF12" s="24" t="e">
        <f>IF(#REF!=14,7,0)</f>
        <v>#REF!</v>
      </c>
      <c r="AG12" s="24" t="e">
        <f>IF(#REF!=15,6,0)</f>
        <v>#REF!</v>
      </c>
      <c r="AH12" s="24" t="e">
        <f>IF(#REF!=16,5,0)</f>
        <v>#REF!</v>
      </c>
      <c r="AI12" s="24" t="e">
        <f>IF(#REF!=17,4,0)</f>
        <v>#REF!</v>
      </c>
      <c r="AJ12" s="24" t="e">
        <f>IF(#REF!=18,3,0)</f>
        <v>#REF!</v>
      </c>
      <c r="AK12" s="24" t="e">
        <f>IF(#REF!=19,2,0)</f>
        <v>#REF!</v>
      </c>
      <c r="AL12" s="24" t="e">
        <f>IF(#REF!=20,1,0)</f>
        <v>#REF!</v>
      </c>
      <c r="AM12" s="24" t="e">
        <f>IF(#REF!&gt;20,0,0)</f>
        <v>#REF!</v>
      </c>
      <c r="AN12" s="24" t="e">
        <f>IF(#REF!="сх",0,0)</f>
        <v>#REF!</v>
      </c>
      <c r="AO12" s="24" t="e">
        <f t="shared" si="1"/>
        <v>#REF!</v>
      </c>
      <c r="AP12" s="24" t="e">
        <f>IF(#REF!=1,25,0)</f>
        <v>#REF!</v>
      </c>
      <c r="AQ12" s="24" t="e">
        <f>IF(#REF!=2,22,0)</f>
        <v>#REF!</v>
      </c>
      <c r="AR12" s="24" t="e">
        <f>IF(#REF!=3,20,0)</f>
        <v>#REF!</v>
      </c>
      <c r="AS12" s="24" t="e">
        <f>IF(#REF!=4,18,0)</f>
        <v>#REF!</v>
      </c>
      <c r="AT12" s="24" t="e">
        <f>IF(#REF!=5,16,0)</f>
        <v>#REF!</v>
      </c>
      <c r="AU12" s="24" t="e">
        <f>IF(#REF!=6,15,0)</f>
        <v>#REF!</v>
      </c>
      <c r="AV12" s="24" t="e">
        <f>IF(#REF!=7,14,0)</f>
        <v>#REF!</v>
      </c>
      <c r="AW12" s="24" t="e">
        <f>IF(#REF!=8,13,0)</f>
        <v>#REF!</v>
      </c>
      <c r="AX12" s="24" t="e">
        <f>IF(#REF!=9,12,0)</f>
        <v>#REF!</v>
      </c>
      <c r="AY12" s="24" t="e">
        <f>IF(#REF!=10,11,0)</f>
        <v>#REF!</v>
      </c>
      <c r="AZ12" s="24" t="e">
        <f>IF(#REF!=11,10,0)</f>
        <v>#REF!</v>
      </c>
      <c r="BA12" s="24" t="e">
        <f>IF(#REF!=12,9,0)</f>
        <v>#REF!</v>
      </c>
      <c r="BB12" s="24" t="e">
        <f>IF(#REF!=13,8,0)</f>
        <v>#REF!</v>
      </c>
      <c r="BC12" s="24" t="e">
        <f>IF(#REF!=14,7,0)</f>
        <v>#REF!</v>
      </c>
      <c r="BD12" s="24" t="e">
        <f>IF(#REF!=15,6,0)</f>
        <v>#REF!</v>
      </c>
      <c r="BE12" s="24" t="e">
        <f>IF(#REF!=16,5,0)</f>
        <v>#REF!</v>
      </c>
      <c r="BF12" s="24" t="e">
        <f>IF(#REF!=17,4,0)</f>
        <v>#REF!</v>
      </c>
      <c r="BG12" s="24" t="e">
        <f>IF(#REF!=18,3,0)</f>
        <v>#REF!</v>
      </c>
      <c r="BH12" s="24" t="e">
        <f>IF(#REF!=19,2,0)</f>
        <v>#REF!</v>
      </c>
      <c r="BI12" s="24" t="e">
        <f>IF(#REF!=20,1,0)</f>
        <v>#REF!</v>
      </c>
      <c r="BJ12" s="24" t="e">
        <f>IF(#REF!&gt;20,0,0)</f>
        <v>#REF!</v>
      </c>
      <c r="BK12" s="24" t="e">
        <f>IF(#REF!="сх",0,0)</f>
        <v>#REF!</v>
      </c>
      <c r="BL12" s="24" t="e">
        <f t="shared" si="2"/>
        <v>#REF!</v>
      </c>
      <c r="BM12" s="24" t="e">
        <f>IF(#REF!=1,45,0)</f>
        <v>#REF!</v>
      </c>
      <c r="BN12" s="24" t="e">
        <f>IF(#REF!=2,42,0)</f>
        <v>#REF!</v>
      </c>
      <c r="BO12" s="24" t="e">
        <f>IF(#REF!=3,40,0)</f>
        <v>#REF!</v>
      </c>
      <c r="BP12" s="24" t="e">
        <f>IF(#REF!=4,38,0)</f>
        <v>#REF!</v>
      </c>
      <c r="BQ12" s="24" t="e">
        <f>IF(#REF!=5,36,0)</f>
        <v>#REF!</v>
      </c>
      <c r="BR12" s="24" t="e">
        <f>IF(#REF!=6,35,0)</f>
        <v>#REF!</v>
      </c>
      <c r="BS12" s="24" t="e">
        <f>IF(#REF!=7,34,0)</f>
        <v>#REF!</v>
      </c>
      <c r="BT12" s="24" t="e">
        <f>IF(#REF!=8,33,0)</f>
        <v>#REF!</v>
      </c>
      <c r="BU12" s="24" t="e">
        <f>IF(#REF!=9,32,0)</f>
        <v>#REF!</v>
      </c>
      <c r="BV12" s="24" t="e">
        <f>IF(#REF!=10,31,0)</f>
        <v>#REF!</v>
      </c>
      <c r="BW12" s="24" t="e">
        <f>IF(#REF!=11,30,0)</f>
        <v>#REF!</v>
      </c>
      <c r="BX12" s="24" t="e">
        <f>IF(#REF!=12,29,0)</f>
        <v>#REF!</v>
      </c>
      <c r="BY12" s="24" t="e">
        <f>IF(#REF!=13,28,0)</f>
        <v>#REF!</v>
      </c>
      <c r="BZ12" s="24" t="e">
        <f>IF(#REF!=14,27,0)</f>
        <v>#REF!</v>
      </c>
      <c r="CA12" s="24" t="e">
        <f>IF(#REF!=15,26,0)</f>
        <v>#REF!</v>
      </c>
      <c r="CB12" s="24" t="e">
        <f>IF(#REF!=16,25,0)</f>
        <v>#REF!</v>
      </c>
      <c r="CC12" s="24" t="e">
        <f>IF(#REF!=17,24,0)</f>
        <v>#REF!</v>
      </c>
      <c r="CD12" s="24" t="e">
        <f>IF(#REF!=18,23,0)</f>
        <v>#REF!</v>
      </c>
      <c r="CE12" s="24" t="e">
        <f>IF(#REF!=19,22,0)</f>
        <v>#REF!</v>
      </c>
      <c r="CF12" s="24" t="e">
        <f>IF(#REF!=20,21,0)</f>
        <v>#REF!</v>
      </c>
      <c r="CG12" s="24" t="e">
        <f>IF(#REF!=21,20,0)</f>
        <v>#REF!</v>
      </c>
      <c r="CH12" s="24" t="e">
        <f>IF(#REF!=22,19,0)</f>
        <v>#REF!</v>
      </c>
      <c r="CI12" s="24" t="e">
        <f>IF(#REF!=23,18,0)</f>
        <v>#REF!</v>
      </c>
      <c r="CJ12" s="24" t="e">
        <f>IF(#REF!=24,17,0)</f>
        <v>#REF!</v>
      </c>
      <c r="CK12" s="24" t="e">
        <f>IF(#REF!=25,16,0)</f>
        <v>#REF!</v>
      </c>
      <c r="CL12" s="24" t="e">
        <f>IF(#REF!=26,15,0)</f>
        <v>#REF!</v>
      </c>
      <c r="CM12" s="24" t="e">
        <f>IF(#REF!=27,14,0)</f>
        <v>#REF!</v>
      </c>
      <c r="CN12" s="24" t="e">
        <f>IF(#REF!=28,13,0)</f>
        <v>#REF!</v>
      </c>
      <c r="CO12" s="24" t="e">
        <f>IF(#REF!=29,12,0)</f>
        <v>#REF!</v>
      </c>
      <c r="CP12" s="24" t="e">
        <f>IF(#REF!=30,11,0)</f>
        <v>#REF!</v>
      </c>
      <c r="CQ12" s="24" t="e">
        <f>IF(#REF!=31,10,0)</f>
        <v>#REF!</v>
      </c>
      <c r="CR12" s="24" t="e">
        <f>IF(#REF!=32,9,0)</f>
        <v>#REF!</v>
      </c>
      <c r="CS12" s="24" t="e">
        <f>IF(#REF!=33,8,0)</f>
        <v>#REF!</v>
      </c>
      <c r="CT12" s="24" t="e">
        <f>IF(#REF!=34,7,0)</f>
        <v>#REF!</v>
      </c>
      <c r="CU12" s="24" t="e">
        <f>IF(#REF!=35,6,0)</f>
        <v>#REF!</v>
      </c>
      <c r="CV12" s="24" t="e">
        <f>IF(#REF!=36,5,0)</f>
        <v>#REF!</v>
      </c>
      <c r="CW12" s="24" t="e">
        <f>IF(#REF!=37,4,0)</f>
        <v>#REF!</v>
      </c>
      <c r="CX12" s="24" t="e">
        <f>IF(#REF!=38,3,0)</f>
        <v>#REF!</v>
      </c>
      <c r="CY12" s="24" t="e">
        <f>IF(#REF!=39,2,0)</f>
        <v>#REF!</v>
      </c>
      <c r="CZ12" s="24" t="e">
        <f>IF(#REF!=40,1,0)</f>
        <v>#REF!</v>
      </c>
      <c r="DA12" s="24" t="e">
        <f>IF(#REF!&gt;20,0,0)</f>
        <v>#REF!</v>
      </c>
      <c r="DB12" s="24" t="e">
        <f>IF(#REF!="сх",0,0)</f>
        <v>#REF!</v>
      </c>
      <c r="DC12" s="24" t="e">
        <f t="shared" si="3"/>
        <v>#REF!</v>
      </c>
      <c r="DD12" s="24" t="e">
        <f>IF(#REF!=1,45,0)</f>
        <v>#REF!</v>
      </c>
      <c r="DE12" s="24" t="e">
        <f>IF(#REF!=2,42,0)</f>
        <v>#REF!</v>
      </c>
      <c r="DF12" s="24" t="e">
        <f>IF(#REF!=3,40,0)</f>
        <v>#REF!</v>
      </c>
      <c r="DG12" s="24" t="e">
        <f>IF(#REF!=4,38,0)</f>
        <v>#REF!</v>
      </c>
      <c r="DH12" s="24" t="e">
        <f>IF(#REF!=5,36,0)</f>
        <v>#REF!</v>
      </c>
      <c r="DI12" s="24" t="e">
        <f>IF(#REF!=6,35,0)</f>
        <v>#REF!</v>
      </c>
      <c r="DJ12" s="24" t="e">
        <f>IF(#REF!=7,34,0)</f>
        <v>#REF!</v>
      </c>
      <c r="DK12" s="24" t="e">
        <f>IF(#REF!=8,33,0)</f>
        <v>#REF!</v>
      </c>
      <c r="DL12" s="24" t="e">
        <f>IF(#REF!=9,32,0)</f>
        <v>#REF!</v>
      </c>
      <c r="DM12" s="24" t="e">
        <f>IF(#REF!=10,31,0)</f>
        <v>#REF!</v>
      </c>
      <c r="DN12" s="24" t="e">
        <f>IF(#REF!=11,30,0)</f>
        <v>#REF!</v>
      </c>
      <c r="DO12" s="24" t="e">
        <f>IF(#REF!=12,29,0)</f>
        <v>#REF!</v>
      </c>
      <c r="DP12" s="24" t="e">
        <f>IF(#REF!=13,28,0)</f>
        <v>#REF!</v>
      </c>
      <c r="DQ12" s="24" t="e">
        <f>IF(#REF!=14,27,0)</f>
        <v>#REF!</v>
      </c>
      <c r="DR12" s="24" t="e">
        <f>IF(#REF!=15,26,0)</f>
        <v>#REF!</v>
      </c>
      <c r="DS12" s="24" t="e">
        <f>IF(#REF!=16,25,0)</f>
        <v>#REF!</v>
      </c>
      <c r="DT12" s="24" t="e">
        <f>IF(#REF!=17,24,0)</f>
        <v>#REF!</v>
      </c>
      <c r="DU12" s="24" t="e">
        <f>IF(#REF!=18,23,0)</f>
        <v>#REF!</v>
      </c>
      <c r="DV12" s="24" t="e">
        <f>IF(#REF!=19,22,0)</f>
        <v>#REF!</v>
      </c>
      <c r="DW12" s="24" t="e">
        <f>IF(#REF!=20,21,0)</f>
        <v>#REF!</v>
      </c>
      <c r="DX12" s="24" t="e">
        <f>IF(#REF!=21,20,0)</f>
        <v>#REF!</v>
      </c>
      <c r="DY12" s="24" t="e">
        <f>IF(#REF!=22,19,0)</f>
        <v>#REF!</v>
      </c>
      <c r="DZ12" s="24" t="e">
        <f>IF(#REF!=23,18,0)</f>
        <v>#REF!</v>
      </c>
      <c r="EA12" s="24" t="e">
        <f>IF(#REF!=24,17,0)</f>
        <v>#REF!</v>
      </c>
      <c r="EB12" s="24" t="e">
        <f>IF(#REF!=25,16,0)</f>
        <v>#REF!</v>
      </c>
      <c r="EC12" s="24" t="e">
        <f>IF(#REF!=26,15,0)</f>
        <v>#REF!</v>
      </c>
      <c r="ED12" s="24" t="e">
        <f>IF(#REF!=27,14,0)</f>
        <v>#REF!</v>
      </c>
      <c r="EE12" s="24" t="e">
        <f>IF(#REF!=28,13,0)</f>
        <v>#REF!</v>
      </c>
      <c r="EF12" s="24" t="e">
        <f>IF(#REF!=29,12,0)</f>
        <v>#REF!</v>
      </c>
      <c r="EG12" s="24" t="e">
        <f>IF(#REF!=30,11,0)</f>
        <v>#REF!</v>
      </c>
      <c r="EH12" s="24" t="e">
        <f>IF(#REF!=31,10,0)</f>
        <v>#REF!</v>
      </c>
      <c r="EI12" s="24" t="e">
        <f>IF(#REF!=32,9,0)</f>
        <v>#REF!</v>
      </c>
      <c r="EJ12" s="24" t="e">
        <f>IF(#REF!=33,8,0)</f>
        <v>#REF!</v>
      </c>
      <c r="EK12" s="24" t="e">
        <f>IF(#REF!=34,7,0)</f>
        <v>#REF!</v>
      </c>
      <c r="EL12" s="24" t="e">
        <f>IF(#REF!=35,6,0)</f>
        <v>#REF!</v>
      </c>
      <c r="EM12" s="24" t="e">
        <f>IF(#REF!=36,5,0)</f>
        <v>#REF!</v>
      </c>
      <c r="EN12" s="24" t="e">
        <f>IF(#REF!=37,4,0)</f>
        <v>#REF!</v>
      </c>
      <c r="EO12" s="24" t="e">
        <f>IF(#REF!=38,3,0)</f>
        <v>#REF!</v>
      </c>
      <c r="EP12" s="24" t="e">
        <f>IF(#REF!=39,2,0)</f>
        <v>#REF!</v>
      </c>
      <c r="EQ12" s="24" t="e">
        <f>IF(#REF!=40,1,0)</f>
        <v>#REF!</v>
      </c>
      <c r="ER12" s="24" t="e">
        <f>IF(#REF!&gt;20,0,0)</f>
        <v>#REF!</v>
      </c>
      <c r="ES12" s="24" t="e">
        <f>IF(#REF!="сх",0,0)</f>
        <v>#REF!</v>
      </c>
      <c r="ET12" s="24" t="e">
        <f t="shared" si="4"/>
        <v>#REF!</v>
      </c>
      <c r="EU12" s="24"/>
      <c r="EV12" s="24" t="e">
        <f>IF(#REF!="сх","ноль",IF(#REF!&gt;0,#REF!,"Ноль"))</f>
        <v>#REF!</v>
      </c>
      <c r="EW12" s="24" t="e">
        <f>IF(#REF!="сх","ноль",IF(#REF!&gt;0,#REF!,"Ноль"))</f>
        <v>#REF!</v>
      </c>
      <c r="EX12" s="24"/>
      <c r="EY12" s="24" t="e">
        <f t="shared" si="5"/>
        <v>#REF!</v>
      </c>
      <c r="EZ12" s="24" t="e">
        <f>IF(O12=#REF!,IF(#REF!&lt;#REF!,#REF!,FD12),#REF!)</f>
        <v>#REF!</v>
      </c>
      <c r="FA12" s="24" t="e">
        <f>IF(O12=#REF!,IF(#REF!&lt;#REF!,0,1))</f>
        <v>#REF!</v>
      </c>
      <c r="FB12" s="24" t="e">
        <f>IF(AND(EY12&gt;=21,EY12&lt;&gt;0),EY12,IF(O12&lt;#REF!,"СТОП",EZ12+FA12))</f>
        <v>#REF!</v>
      </c>
      <c r="FC12" s="24"/>
      <c r="FD12" s="24">
        <v>15</v>
      </c>
      <c r="FE12" s="24">
        <v>16</v>
      </c>
      <c r="FF12" s="24"/>
      <c r="FG12" s="26" t="e">
        <f>IF(#REF!=1,25,0)</f>
        <v>#REF!</v>
      </c>
      <c r="FH12" s="26" t="e">
        <f>IF(#REF!=2,22,0)</f>
        <v>#REF!</v>
      </c>
      <c r="FI12" s="26" t="e">
        <f>IF(#REF!=3,20,0)</f>
        <v>#REF!</v>
      </c>
      <c r="FJ12" s="26" t="e">
        <f>IF(#REF!=4,18,0)</f>
        <v>#REF!</v>
      </c>
      <c r="FK12" s="26" t="e">
        <f>IF(#REF!=5,16,0)</f>
        <v>#REF!</v>
      </c>
      <c r="FL12" s="26" t="e">
        <f>IF(#REF!=6,15,0)</f>
        <v>#REF!</v>
      </c>
      <c r="FM12" s="26" t="e">
        <f>IF(#REF!=7,14,0)</f>
        <v>#REF!</v>
      </c>
      <c r="FN12" s="26" t="e">
        <f>IF(#REF!=8,13,0)</f>
        <v>#REF!</v>
      </c>
      <c r="FO12" s="26" t="e">
        <f>IF(#REF!=9,12,0)</f>
        <v>#REF!</v>
      </c>
      <c r="FP12" s="26" t="e">
        <f>IF(#REF!=10,11,0)</f>
        <v>#REF!</v>
      </c>
      <c r="FQ12" s="26" t="e">
        <f>IF(#REF!=11,10,0)</f>
        <v>#REF!</v>
      </c>
      <c r="FR12" s="26" t="e">
        <f>IF(#REF!=12,9,0)</f>
        <v>#REF!</v>
      </c>
      <c r="FS12" s="26" t="e">
        <f>IF(#REF!=13,8,0)</f>
        <v>#REF!</v>
      </c>
      <c r="FT12" s="26" t="e">
        <f>IF(#REF!=14,7,0)</f>
        <v>#REF!</v>
      </c>
      <c r="FU12" s="26" t="e">
        <f>IF(#REF!=15,6,0)</f>
        <v>#REF!</v>
      </c>
      <c r="FV12" s="26" t="e">
        <f>IF(#REF!=16,5,0)</f>
        <v>#REF!</v>
      </c>
      <c r="FW12" s="26" t="e">
        <f>IF(#REF!=17,4,0)</f>
        <v>#REF!</v>
      </c>
      <c r="FX12" s="26" t="e">
        <f>IF(#REF!=18,3,0)</f>
        <v>#REF!</v>
      </c>
      <c r="FY12" s="26" t="e">
        <f>IF(#REF!=19,2,0)</f>
        <v>#REF!</v>
      </c>
      <c r="FZ12" s="26" t="e">
        <f>IF(#REF!=20,1,0)</f>
        <v>#REF!</v>
      </c>
      <c r="GA12" s="26" t="e">
        <f>IF(#REF!&gt;20,0,0)</f>
        <v>#REF!</v>
      </c>
      <c r="GB12" s="26" t="e">
        <f>IF(#REF!="сх",0,0)</f>
        <v>#REF!</v>
      </c>
      <c r="GC12" s="26" t="e">
        <f t="shared" si="6"/>
        <v>#REF!</v>
      </c>
      <c r="GD12" s="26" t="e">
        <f>IF(#REF!=1,25,0)</f>
        <v>#REF!</v>
      </c>
      <c r="GE12" s="26" t="e">
        <f>IF(#REF!=2,22,0)</f>
        <v>#REF!</v>
      </c>
      <c r="GF12" s="26" t="e">
        <f>IF(#REF!=3,20,0)</f>
        <v>#REF!</v>
      </c>
      <c r="GG12" s="26" t="e">
        <f>IF(#REF!=4,18,0)</f>
        <v>#REF!</v>
      </c>
      <c r="GH12" s="26" t="e">
        <f>IF(#REF!=5,16,0)</f>
        <v>#REF!</v>
      </c>
      <c r="GI12" s="26" t="e">
        <f>IF(#REF!=6,15,0)</f>
        <v>#REF!</v>
      </c>
      <c r="GJ12" s="26" t="e">
        <f>IF(#REF!=7,14,0)</f>
        <v>#REF!</v>
      </c>
      <c r="GK12" s="26" t="e">
        <f>IF(#REF!=8,13,0)</f>
        <v>#REF!</v>
      </c>
      <c r="GL12" s="26" t="e">
        <f>IF(#REF!=9,12,0)</f>
        <v>#REF!</v>
      </c>
      <c r="GM12" s="26" t="e">
        <f>IF(#REF!=10,11,0)</f>
        <v>#REF!</v>
      </c>
      <c r="GN12" s="26" t="e">
        <f>IF(#REF!=11,10,0)</f>
        <v>#REF!</v>
      </c>
      <c r="GO12" s="26" t="e">
        <f>IF(#REF!=12,9,0)</f>
        <v>#REF!</v>
      </c>
      <c r="GP12" s="26" t="e">
        <f>IF(#REF!=13,8,0)</f>
        <v>#REF!</v>
      </c>
      <c r="GQ12" s="26" t="e">
        <f>IF(#REF!=14,7,0)</f>
        <v>#REF!</v>
      </c>
      <c r="GR12" s="26" t="e">
        <f>IF(#REF!=15,6,0)</f>
        <v>#REF!</v>
      </c>
      <c r="GS12" s="26" t="e">
        <f>IF(#REF!=16,5,0)</f>
        <v>#REF!</v>
      </c>
      <c r="GT12" s="26" t="e">
        <f>IF(#REF!=17,4,0)</f>
        <v>#REF!</v>
      </c>
      <c r="GU12" s="26" t="e">
        <f>IF(#REF!=18,3,0)</f>
        <v>#REF!</v>
      </c>
      <c r="GV12" s="26" t="e">
        <f>IF(#REF!=19,2,0)</f>
        <v>#REF!</v>
      </c>
      <c r="GW12" s="26" t="e">
        <f>IF(#REF!=20,1,0)</f>
        <v>#REF!</v>
      </c>
      <c r="GX12" s="26" t="e">
        <f>IF(#REF!&gt;20,0,0)</f>
        <v>#REF!</v>
      </c>
      <c r="GY12" s="26" t="e">
        <f>IF(#REF!="сх",0,0)</f>
        <v>#REF!</v>
      </c>
      <c r="GZ12" s="26" t="e">
        <f t="shared" si="7"/>
        <v>#REF!</v>
      </c>
      <c r="HA12" s="26" t="e">
        <f>IF(#REF!=1,100,0)</f>
        <v>#REF!</v>
      </c>
      <c r="HB12" s="26" t="e">
        <f>IF(#REF!=2,98,0)</f>
        <v>#REF!</v>
      </c>
      <c r="HC12" s="26" t="e">
        <f>IF(#REF!=3,95,0)</f>
        <v>#REF!</v>
      </c>
      <c r="HD12" s="26" t="e">
        <f>IF(#REF!=4,93,0)</f>
        <v>#REF!</v>
      </c>
      <c r="HE12" s="26" t="e">
        <f>IF(#REF!=5,90,0)</f>
        <v>#REF!</v>
      </c>
      <c r="HF12" s="26" t="e">
        <f>IF(#REF!=6,88,0)</f>
        <v>#REF!</v>
      </c>
      <c r="HG12" s="26" t="e">
        <f>IF(#REF!=7,85,0)</f>
        <v>#REF!</v>
      </c>
      <c r="HH12" s="26" t="e">
        <f>IF(#REF!=8,83,0)</f>
        <v>#REF!</v>
      </c>
      <c r="HI12" s="26" t="e">
        <f>IF(#REF!=9,80,0)</f>
        <v>#REF!</v>
      </c>
      <c r="HJ12" s="26" t="e">
        <f>IF(#REF!=10,78,0)</f>
        <v>#REF!</v>
      </c>
      <c r="HK12" s="26" t="e">
        <f>IF(#REF!=11,75,0)</f>
        <v>#REF!</v>
      </c>
      <c r="HL12" s="26" t="e">
        <f>IF(#REF!=12,73,0)</f>
        <v>#REF!</v>
      </c>
      <c r="HM12" s="26" t="e">
        <f>IF(#REF!=13,70,0)</f>
        <v>#REF!</v>
      </c>
      <c r="HN12" s="26" t="e">
        <f>IF(#REF!=14,68,0)</f>
        <v>#REF!</v>
      </c>
      <c r="HO12" s="26" t="e">
        <f>IF(#REF!=15,65,0)</f>
        <v>#REF!</v>
      </c>
      <c r="HP12" s="26" t="e">
        <f>IF(#REF!=16,63,0)</f>
        <v>#REF!</v>
      </c>
      <c r="HQ12" s="26" t="e">
        <f>IF(#REF!=17,60,0)</f>
        <v>#REF!</v>
      </c>
      <c r="HR12" s="26" t="e">
        <f>IF(#REF!=18,58,0)</f>
        <v>#REF!</v>
      </c>
      <c r="HS12" s="26" t="e">
        <f>IF(#REF!=19,55,0)</f>
        <v>#REF!</v>
      </c>
      <c r="HT12" s="26" t="e">
        <f>IF(#REF!=20,53,0)</f>
        <v>#REF!</v>
      </c>
      <c r="HU12" s="26" t="e">
        <f>IF(#REF!&gt;20,0,0)</f>
        <v>#REF!</v>
      </c>
      <c r="HV12" s="26" t="e">
        <f>IF(#REF!="сх",0,0)</f>
        <v>#REF!</v>
      </c>
      <c r="HW12" s="26" t="e">
        <f t="shared" si="8"/>
        <v>#REF!</v>
      </c>
      <c r="HX12" s="26" t="e">
        <f>IF(#REF!=1,100,0)</f>
        <v>#REF!</v>
      </c>
      <c r="HY12" s="26" t="e">
        <f>IF(#REF!=2,98,0)</f>
        <v>#REF!</v>
      </c>
      <c r="HZ12" s="26" t="e">
        <f>IF(#REF!=3,95,0)</f>
        <v>#REF!</v>
      </c>
      <c r="IA12" s="26" t="e">
        <f>IF(#REF!=4,93,0)</f>
        <v>#REF!</v>
      </c>
      <c r="IB12" s="26" t="e">
        <f>IF(#REF!=5,90,0)</f>
        <v>#REF!</v>
      </c>
      <c r="IC12" s="26" t="e">
        <f>IF(#REF!=6,88,0)</f>
        <v>#REF!</v>
      </c>
      <c r="ID12" s="26" t="e">
        <f>IF(#REF!=7,85,0)</f>
        <v>#REF!</v>
      </c>
      <c r="IE12" s="26" t="e">
        <f>IF(#REF!=8,83,0)</f>
        <v>#REF!</v>
      </c>
      <c r="IF12" s="26" t="e">
        <f>IF(#REF!=9,80,0)</f>
        <v>#REF!</v>
      </c>
      <c r="IG12" s="26" t="e">
        <f>IF(#REF!=10,78,0)</f>
        <v>#REF!</v>
      </c>
      <c r="IH12" s="26" t="e">
        <f>IF(#REF!=11,75,0)</f>
        <v>#REF!</v>
      </c>
      <c r="II12" s="26" t="e">
        <f>IF(#REF!=12,73,0)</f>
        <v>#REF!</v>
      </c>
      <c r="IJ12" s="26" t="e">
        <f>IF(#REF!=13,70,0)</f>
        <v>#REF!</v>
      </c>
      <c r="IK12" s="26" t="e">
        <f>IF(#REF!=14,68,0)</f>
        <v>#REF!</v>
      </c>
      <c r="IL12" s="26" t="e">
        <f>IF(#REF!=15,65,0)</f>
        <v>#REF!</v>
      </c>
      <c r="IM12" s="26" t="e">
        <f>IF(#REF!=16,63,0)</f>
        <v>#REF!</v>
      </c>
      <c r="IN12" s="26" t="e">
        <f>IF(#REF!=17,60,0)</f>
        <v>#REF!</v>
      </c>
      <c r="IO12" s="26" t="e">
        <f>IF(#REF!=18,58,0)</f>
        <v>#REF!</v>
      </c>
      <c r="IP12" s="26" t="e">
        <f>IF(#REF!=19,55,0)</f>
        <v>#REF!</v>
      </c>
      <c r="IQ12" s="26" t="e">
        <f>IF(#REF!=20,53,0)</f>
        <v>#REF!</v>
      </c>
      <c r="IR12" s="26" t="e">
        <f>IF(#REF!&gt;20,0,0)</f>
        <v>#REF!</v>
      </c>
      <c r="IS12" s="26" t="e">
        <f>IF(#REF!="сх",0,0)</f>
        <v>#REF!</v>
      </c>
      <c r="IT12" s="26" t="e">
        <f t="shared" si="9"/>
        <v>#REF!</v>
      </c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</row>
    <row r="13" spans="1:265" s="3" customFormat="1" ht="48" x14ac:dyDescent="0.2">
      <c r="A13" s="58">
        <v>4</v>
      </c>
      <c r="B13" s="61">
        <v>18</v>
      </c>
      <c r="C13" s="108">
        <v>4</v>
      </c>
      <c r="D13" s="109" t="s">
        <v>57</v>
      </c>
      <c r="E13" s="113" t="s">
        <v>27</v>
      </c>
      <c r="F13" s="117" t="s">
        <v>48</v>
      </c>
      <c r="G13" s="119" t="s">
        <v>45</v>
      </c>
      <c r="H13" s="113" t="s">
        <v>30</v>
      </c>
      <c r="I13" s="70">
        <v>6</v>
      </c>
      <c r="J13" s="71">
        <v>15</v>
      </c>
      <c r="K13" s="72">
        <v>5</v>
      </c>
      <c r="L13" s="71">
        <v>16</v>
      </c>
      <c r="M13" s="72">
        <v>3</v>
      </c>
      <c r="N13" s="71">
        <v>20</v>
      </c>
      <c r="O13" s="138">
        <f t="shared" si="0"/>
        <v>51</v>
      </c>
      <c r="P13" s="23" t="e">
        <f>#REF!+#REF!</f>
        <v>#REF!</v>
      </c>
      <c r="Q13" s="24"/>
      <c r="R13" s="25"/>
      <c r="S13" s="24" t="e">
        <f>IF(#REF!=1,25,0)</f>
        <v>#REF!</v>
      </c>
      <c r="T13" s="24" t="e">
        <f>IF(#REF!=2,22,0)</f>
        <v>#REF!</v>
      </c>
      <c r="U13" s="24" t="e">
        <f>IF(#REF!=3,20,0)</f>
        <v>#REF!</v>
      </c>
      <c r="V13" s="24" t="e">
        <f>IF(#REF!=4,18,0)</f>
        <v>#REF!</v>
      </c>
      <c r="W13" s="24" t="e">
        <f>IF(#REF!=5,16,0)</f>
        <v>#REF!</v>
      </c>
      <c r="X13" s="24" t="e">
        <f>IF(#REF!=6,15,0)</f>
        <v>#REF!</v>
      </c>
      <c r="Y13" s="24" t="e">
        <f>IF(#REF!=7,14,0)</f>
        <v>#REF!</v>
      </c>
      <c r="Z13" s="24" t="e">
        <f>IF(#REF!=8,13,0)</f>
        <v>#REF!</v>
      </c>
      <c r="AA13" s="24" t="e">
        <f>IF(#REF!=9,12,0)</f>
        <v>#REF!</v>
      </c>
      <c r="AB13" s="24" t="e">
        <f>IF(#REF!=10,11,0)</f>
        <v>#REF!</v>
      </c>
      <c r="AC13" s="24" t="e">
        <f>IF(#REF!=11,10,0)</f>
        <v>#REF!</v>
      </c>
      <c r="AD13" s="24" t="e">
        <f>IF(#REF!=12,9,0)</f>
        <v>#REF!</v>
      </c>
      <c r="AE13" s="24" t="e">
        <f>IF(#REF!=13,8,0)</f>
        <v>#REF!</v>
      </c>
      <c r="AF13" s="24" t="e">
        <f>IF(#REF!=14,7,0)</f>
        <v>#REF!</v>
      </c>
      <c r="AG13" s="24" t="e">
        <f>IF(#REF!=15,6,0)</f>
        <v>#REF!</v>
      </c>
      <c r="AH13" s="24" t="e">
        <f>IF(#REF!=16,5,0)</f>
        <v>#REF!</v>
      </c>
      <c r="AI13" s="24" t="e">
        <f>IF(#REF!=17,4,0)</f>
        <v>#REF!</v>
      </c>
      <c r="AJ13" s="24" t="e">
        <f>IF(#REF!=18,3,0)</f>
        <v>#REF!</v>
      </c>
      <c r="AK13" s="24" t="e">
        <f>IF(#REF!=19,2,0)</f>
        <v>#REF!</v>
      </c>
      <c r="AL13" s="24" t="e">
        <f>IF(#REF!=20,1,0)</f>
        <v>#REF!</v>
      </c>
      <c r="AM13" s="24" t="e">
        <f>IF(#REF!&gt;20,0,0)</f>
        <v>#REF!</v>
      </c>
      <c r="AN13" s="24" t="e">
        <f>IF(#REF!="сх",0,0)</f>
        <v>#REF!</v>
      </c>
      <c r="AO13" s="24" t="e">
        <f t="shared" si="1"/>
        <v>#REF!</v>
      </c>
      <c r="AP13" s="24" t="e">
        <f>IF(#REF!=1,25,0)</f>
        <v>#REF!</v>
      </c>
      <c r="AQ13" s="24" t="e">
        <f>IF(#REF!=2,22,0)</f>
        <v>#REF!</v>
      </c>
      <c r="AR13" s="24" t="e">
        <f>IF(#REF!=3,20,0)</f>
        <v>#REF!</v>
      </c>
      <c r="AS13" s="24" t="e">
        <f>IF(#REF!=4,18,0)</f>
        <v>#REF!</v>
      </c>
      <c r="AT13" s="24" t="e">
        <f>IF(#REF!=5,16,0)</f>
        <v>#REF!</v>
      </c>
      <c r="AU13" s="24" t="e">
        <f>IF(#REF!=6,15,0)</f>
        <v>#REF!</v>
      </c>
      <c r="AV13" s="24" t="e">
        <f>IF(#REF!=7,14,0)</f>
        <v>#REF!</v>
      </c>
      <c r="AW13" s="24" t="e">
        <f>IF(#REF!=8,13,0)</f>
        <v>#REF!</v>
      </c>
      <c r="AX13" s="24" t="e">
        <f>IF(#REF!=9,12,0)</f>
        <v>#REF!</v>
      </c>
      <c r="AY13" s="24" t="e">
        <f>IF(#REF!=10,11,0)</f>
        <v>#REF!</v>
      </c>
      <c r="AZ13" s="24" t="e">
        <f>IF(#REF!=11,10,0)</f>
        <v>#REF!</v>
      </c>
      <c r="BA13" s="24" t="e">
        <f>IF(#REF!=12,9,0)</f>
        <v>#REF!</v>
      </c>
      <c r="BB13" s="24" t="e">
        <f>IF(#REF!=13,8,0)</f>
        <v>#REF!</v>
      </c>
      <c r="BC13" s="24" t="e">
        <f>IF(#REF!=14,7,0)</f>
        <v>#REF!</v>
      </c>
      <c r="BD13" s="24" t="e">
        <f>IF(#REF!=15,6,0)</f>
        <v>#REF!</v>
      </c>
      <c r="BE13" s="24" t="e">
        <f>IF(#REF!=16,5,0)</f>
        <v>#REF!</v>
      </c>
      <c r="BF13" s="24" t="e">
        <f>IF(#REF!=17,4,0)</f>
        <v>#REF!</v>
      </c>
      <c r="BG13" s="24" t="e">
        <f>IF(#REF!=18,3,0)</f>
        <v>#REF!</v>
      </c>
      <c r="BH13" s="24" t="e">
        <f>IF(#REF!=19,2,0)</f>
        <v>#REF!</v>
      </c>
      <c r="BI13" s="24" t="e">
        <f>IF(#REF!=20,1,0)</f>
        <v>#REF!</v>
      </c>
      <c r="BJ13" s="24" t="e">
        <f>IF(#REF!&gt;20,0,0)</f>
        <v>#REF!</v>
      </c>
      <c r="BK13" s="24" t="e">
        <f>IF(#REF!="сх",0,0)</f>
        <v>#REF!</v>
      </c>
      <c r="BL13" s="24" t="e">
        <f t="shared" si="2"/>
        <v>#REF!</v>
      </c>
      <c r="BM13" s="24" t="e">
        <f>IF(#REF!=1,45,0)</f>
        <v>#REF!</v>
      </c>
      <c r="BN13" s="24" t="e">
        <f>IF(#REF!=2,42,0)</f>
        <v>#REF!</v>
      </c>
      <c r="BO13" s="24" t="e">
        <f>IF(#REF!=3,40,0)</f>
        <v>#REF!</v>
      </c>
      <c r="BP13" s="24" t="e">
        <f>IF(#REF!=4,38,0)</f>
        <v>#REF!</v>
      </c>
      <c r="BQ13" s="24" t="e">
        <f>IF(#REF!=5,36,0)</f>
        <v>#REF!</v>
      </c>
      <c r="BR13" s="24" t="e">
        <f>IF(#REF!=6,35,0)</f>
        <v>#REF!</v>
      </c>
      <c r="BS13" s="24" t="e">
        <f>IF(#REF!=7,34,0)</f>
        <v>#REF!</v>
      </c>
      <c r="BT13" s="24" t="e">
        <f>IF(#REF!=8,33,0)</f>
        <v>#REF!</v>
      </c>
      <c r="BU13" s="24" t="e">
        <f>IF(#REF!=9,32,0)</f>
        <v>#REF!</v>
      </c>
      <c r="BV13" s="24" t="e">
        <f>IF(#REF!=10,31,0)</f>
        <v>#REF!</v>
      </c>
      <c r="BW13" s="24" t="e">
        <f>IF(#REF!=11,30,0)</f>
        <v>#REF!</v>
      </c>
      <c r="BX13" s="24" t="e">
        <f>IF(#REF!=12,29,0)</f>
        <v>#REF!</v>
      </c>
      <c r="BY13" s="24" t="e">
        <f>IF(#REF!=13,28,0)</f>
        <v>#REF!</v>
      </c>
      <c r="BZ13" s="24" t="e">
        <f>IF(#REF!=14,27,0)</f>
        <v>#REF!</v>
      </c>
      <c r="CA13" s="24" t="e">
        <f>IF(#REF!=15,26,0)</f>
        <v>#REF!</v>
      </c>
      <c r="CB13" s="24" t="e">
        <f>IF(#REF!=16,25,0)</f>
        <v>#REF!</v>
      </c>
      <c r="CC13" s="24" t="e">
        <f>IF(#REF!=17,24,0)</f>
        <v>#REF!</v>
      </c>
      <c r="CD13" s="24" t="e">
        <f>IF(#REF!=18,23,0)</f>
        <v>#REF!</v>
      </c>
      <c r="CE13" s="24" t="e">
        <f>IF(#REF!=19,22,0)</f>
        <v>#REF!</v>
      </c>
      <c r="CF13" s="24" t="e">
        <f>IF(#REF!=20,21,0)</f>
        <v>#REF!</v>
      </c>
      <c r="CG13" s="24" t="e">
        <f>IF(#REF!=21,20,0)</f>
        <v>#REF!</v>
      </c>
      <c r="CH13" s="24" t="e">
        <f>IF(#REF!=22,19,0)</f>
        <v>#REF!</v>
      </c>
      <c r="CI13" s="24" t="e">
        <f>IF(#REF!=23,18,0)</f>
        <v>#REF!</v>
      </c>
      <c r="CJ13" s="24" t="e">
        <f>IF(#REF!=24,17,0)</f>
        <v>#REF!</v>
      </c>
      <c r="CK13" s="24" t="e">
        <f>IF(#REF!=25,16,0)</f>
        <v>#REF!</v>
      </c>
      <c r="CL13" s="24" t="e">
        <f>IF(#REF!=26,15,0)</f>
        <v>#REF!</v>
      </c>
      <c r="CM13" s="24" t="e">
        <f>IF(#REF!=27,14,0)</f>
        <v>#REF!</v>
      </c>
      <c r="CN13" s="24" t="e">
        <f>IF(#REF!=28,13,0)</f>
        <v>#REF!</v>
      </c>
      <c r="CO13" s="24" t="e">
        <f>IF(#REF!=29,12,0)</f>
        <v>#REF!</v>
      </c>
      <c r="CP13" s="24" t="e">
        <f>IF(#REF!=30,11,0)</f>
        <v>#REF!</v>
      </c>
      <c r="CQ13" s="24" t="e">
        <f>IF(#REF!=31,10,0)</f>
        <v>#REF!</v>
      </c>
      <c r="CR13" s="24" t="e">
        <f>IF(#REF!=32,9,0)</f>
        <v>#REF!</v>
      </c>
      <c r="CS13" s="24" t="e">
        <f>IF(#REF!=33,8,0)</f>
        <v>#REF!</v>
      </c>
      <c r="CT13" s="24" t="e">
        <f>IF(#REF!=34,7,0)</f>
        <v>#REF!</v>
      </c>
      <c r="CU13" s="24" t="e">
        <f>IF(#REF!=35,6,0)</f>
        <v>#REF!</v>
      </c>
      <c r="CV13" s="24" t="e">
        <f>IF(#REF!=36,5,0)</f>
        <v>#REF!</v>
      </c>
      <c r="CW13" s="24" t="e">
        <f>IF(#REF!=37,4,0)</f>
        <v>#REF!</v>
      </c>
      <c r="CX13" s="24" t="e">
        <f>IF(#REF!=38,3,0)</f>
        <v>#REF!</v>
      </c>
      <c r="CY13" s="24" t="e">
        <f>IF(#REF!=39,2,0)</f>
        <v>#REF!</v>
      </c>
      <c r="CZ13" s="24" t="e">
        <f>IF(#REF!=40,1,0)</f>
        <v>#REF!</v>
      </c>
      <c r="DA13" s="24" t="e">
        <f>IF(#REF!&gt;20,0,0)</f>
        <v>#REF!</v>
      </c>
      <c r="DB13" s="24" t="e">
        <f>IF(#REF!="сх",0,0)</f>
        <v>#REF!</v>
      </c>
      <c r="DC13" s="24" t="e">
        <f t="shared" si="3"/>
        <v>#REF!</v>
      </c>
      <c r="DD13" s="24" t="e">
        <f>IF(#REF!=1,45,0)</f>
        <v>#REF!</v>
      </c>
      <c r="DE13" s="24" t="e">
        <f>IF(#REF!=2,42,0)</f>
        <v>#REF!</v>
      </c>
      <c r="DF13" s="24" t="e">
        <f>IF(#REF!=3,40,0)</f>
        <v>#REF!</v>
      </c>
      <c r="DG13" s="24" t="e">
        <f>IF(#REF!=4,38,0)</f>
        <v>#REF!</v>
      </c>
      <c r="DH13" s="24" t="e">
        <f>IF(#REF!=5,36,0)</f>
        <v>#REF!</v>
      </c>
      <c r="DI13" s="24" t="e">
        <f>IF(#REF!=6,35,0)</f>
        <v>#REF!</v>
      </c>
      <c r="DJ13" s="24" t="e">
        <f>IF(#REF!=7,34,0)</f>
        <v>#REF!</v>
      </c>
      <c r="DK13" s="24" t="e">
        <f>IF(#REF!=8,33,0)</f>
        <v>#REF!</v>
      </c>
      <c r="DL13" s="24" t="e">
        <f>IF(#REF!=9,32,0)</f>
        <v>#REF!</v>
      </c>
      <c r="DM13" s="24" t="e">
        <f>IF(#REF!=10,31,0)</f>
        <v>#REF!</v>
      </c>
      <c r="DN13" s="24" t="e">
        <f>IF(#REF!=11,30,0)</f>
        <v>#REF!</v>
      </c>
      <c r="DO13" s="24" t="e">
        <f>IF(#REF!=12,29,0)</f>
        <v>#REF!</v>
      </c>
      <c r="DP13" s="24" t="e">
        <f>IF(#REF!=13,28,0)</f>
        <v>#REF!</v>
      </c>
      <c r="DQ13" s="24" t="e">
        <f>IF(#REF!=14,27,0)</f>
        <v>#REF!</v>
      </c>
      <c r="DR13" s="24" t="e">
        <f>IF(#REF!=15,26,0)</f>
        <v>#REF!</v>
      </c>
      <c r="DS13" s="24" t="e">
        <f>IF(#REF!=16,25,0)</f>
        <v>#REF!</v>
      </c>
      <c r="DT13" s="24" t="e">
        <f>IF(#REF!=17,24,0)</f>
        <v>#REF!</v>
      </c>
      <c r="DU13" s="24" t="e">
        <f>IF(#REF!=18,23,0)</f>
        <v>#REF!</v>
      </c>
      <c r="DV13" s="24" t="e">
        <f>IF(#REF!=19,22,0)</f>
        <v>#REF!</v>
      </c>
      <c r="DW13" s="24" t="e">
        <f>IF(#REF!=20,21,0)</f>
        <v>#REF!</v>
      </c>
      <c r="DX13" s="24" t="e">
        <f>IF(#REF!=21,20,0)</f>
        <v>#REF!</v>
      </c>
      <c r="DY13" s="24" t="e">
        <f>IF(#REF!=22,19,0)</f>
        <v>#REF!</v>
      </c>
      <c r="DZ13" s="24" t="e">
        <f>IF(#REF!=23,18,0)</f>
        <v>#REF!</v>
      </c>
      <c r="EA13" s="24" t="e">
        <f>IF(#REF!=24,17,0)</f>
        <v>#REF!</v>
      </c>
      <c r="EB13" s="24" t="e">
        <f>IF(#REF!=25,16,0)</f>
        <v>#REF!</v>
      </c>
      <c r="EC13" s="24" t="e">
        <f>IF(#REF!=26,15,0)</f>
        <v>#REF!</v>
      </c>
      <c r="ED13" s="24" t="e">
        <f>IF(#REF!=27,14,0)</f>
        <v>#REF!</v>
      </c>
      <c r="EE13" s="24" t="e">
        <f>IF(#REF!=28,13,0)</f>
        <v>#REF!</v>
      </c>
      <c r="EF13" s="24" t="e">
        <f>IF(#REF!=29,12,0)</f>
        <v>#REF!</v>
      </c>
      <c r="EG13" s="24" t="e">
        <f>IF(#REF!=30,11,0)</f>
        <v>#REF!</v>
      </c>
      <c r="EH13" s="24" t="e">
        <f>IF(#REF!=31,10,0)</f>
        <v>#REF!</v>
      </c>
      <c r="EI13" s="24" t="e">
        <f>IF(#REF!=32,9,0)</f>
        <v>#REF!</v>
      </c>
      <c r="EJ13" s="24" t="e">
        <f>IF(#REF!=33,8,0)</f>
        <v>#REF!</v>
      </c>
      <c r="EK13" s="24" t="e">
        <f>IF(#REF!=34,7,0)</f>
        <v>#REF!</v>
      </c>
      <c r="EL13" s="24" t="e">
        <f>IF(#REF!=35,6,0)</f>
        <v>#REF!</v>
      </c>
      <c r="EM13" s="24" t="e">
        <f>IF(#REF!=36,5,0)</f>
        <v>#REF!</v>
      </c>
      <c r="EN13" s="24" t="e">
        <f>IF(#REF!=37,4,0)</f>
        <v>#REF!</v>
      </c>
      <c r="EO13" s="24" t="e">
        <f>IF(#REF!=38,3,0)</f>
        <v>#REF!</v>
      </c>
      <c r="EP13" s="24" t="e">
        <f>IF(#REF!=39,2,0)</f>
        <v>#REF!</v>
      </c>
      <c r="EQ13" s="24" t="e">
        <f>IF(#REF!=40,1,0)</f>
        <v>#REF!</v>
      </c>
      <c r="ER13" s="24" t="e">
        <f>IF(#REF!&gt;20,0,0)</f>
        <v>#REF!</v>
      </c>
      <c r="ES13" s="24" t="e">
        <f>IF(#REF!="сх",0,0)</f>
        <v>#REF!</v>
      </c>
      <c r="ET13" s="24" t="e">
        <f t="shared" si="4"/>
        <v>#REF!</v>
      </c>
      <c r="EU13" s="24"/>
      <c r="EV13" s="24" t="e">
        <f>IF(#REF!="сх","ноль",IF(#REF!&gt;0,#REF!,"Ноль"))</f>
        <v>#REF!</v>
      </c>
      <c r="EW13" s="24" t="e">
        <f>IF(#REF!="сх","ноль",IF(#REF!&gt;0,#REF!,"Ноль"))</f>
        <v>#REF!</v>
      </c>
      <c r="EX13" s="24"/>
      <c r="EY13" s="24" t="e">
        <f t="shared" si="5"/>
        <v>#REF!</v>
      </c>
      <c r="EZ13" s="24" t="e">
        <f>IF(O13=#REF!,IF(#REF!&lt;#REF!,#REF!,FD13),#REF!)</f>
        <v>#REF!</v>
      </c>
      <c r="FA13" s="24" t="e">
        <f>IF(O13=#REF!,IF(#REF!&lt;#REF!,0,1))</f>
        <v>#REF!</v>
      </c>
      <c r="FB13" s="24" t="e">
        <f>IF(AND(EY13&gt;=21,EY13&lt;&gt;0),EY13,IF(O13&lt;#REF!,"СТОП",EZ13+FA13))</f>
        <v>#REF!</v>
      </c>
      <c r="FC13" s="24"/>
      <c r="FD13" s="24">
        <v>15</v>
      </c>
      <c r="FE13" s="24">
        <v>16</v>
      </c>
      <c r="FF13" s="24"/>
      <c r="FG13" s="26" t="e">
        <f>IF(#REF!=1,25,0)</f>
        <v>#REF!</v>
      </c>
      <c r="FH13" s="26" t="e">
        <f>IF(#REF!=2,22,0)</f>
        <v>#REF!</v>
      </c>
      <c r="FI13" s="26" t="e">
        <f>IF(#REF!=3,20,0)</f>
        <v>#REF!</v>
      </c>
      <c r="FJ13" s="26" t="e">
        <f>IF(#REF!=4,18,0)</f>
        <v>#REF!</v>
      </c>
      <c r="FK13" s="26" t="e">
        <f>IF(#REF!=5,16,0)</f>
        <v>#REF!</v>
      </c>
      <c r="FL13" s="26" t="e">
        <f>IF(#REF!=6,15,0)</f>
        <v>#REF!</v>
      </c>
      <c r="FM13" s="26" t="e">
        <f>IF(#REF!=7,14,0)</f>
        <v>#REF!</v>
      </c>
      <c r="FN13" s="26" t="e">
        <f>IF(#REF!=8,13,0)</f>
        <v>#REF!</v>
      </c>
      <c r="FO13" s="26" t="e">
        <f>IF(#REF!=9,12,0)</f>
        <v>#REF!</v>
      </c>
      <c r="FP13" s="26" t="e">
        <f>IF(#REF!=10,11,0)</f>
        <v>#REF!</v>
      </c>
      <c r="FQ13" s="26" t="e">
        <f>IF(#REF!=11,10,0)</f>
        <v>#REF!</v>
      </c>
      <c r="FR13" s="26" t="e">
        <f>IF(#REF!=12,9,0)</f>
        <v>#REF!</v>
      </c>
      <c r="FS13" s="26" t="e">
        <f>IF(#REF!=13,8,0)</f>
        <v>#REF!</v>
      </c>
      <c r="FT13" s="26" t="e">
        <f>IF(#REF!=14,7,0)</f>
        <v>#REF!</v>
      </c>
      <c r="FU13" s="26" t="e">
        <f>IF(#REF!=15,6,0)</f>
        <v>#REF!</v>
      </c>
      <c r="FV13" s="26" t="e">
        <f>IF(#REF!=16,5,0)</f>
        <v>#REF!</v>
      </c>
      <c r="FW13" s="26" t="e">
        <f>IF(#REF!=17,4,0)</f>
        <v>#REF!</v>
      </c>
      <c r="FX13" s="26" t="e">
        <f>IF(#REF!=18,3,0)</f>
        <v>#REF!</v>
      </c>
      <c r="FY13" s="26" t="e">
        <f>IF(#REF!=19,2,0)</f>
        <v>#REF!</v>
      </c>
      <c r="FZ13" s="26" t="e">
        <f>IF(#REF!=20,1,0)</f>
        <v>#REF!</v>
      </c>
      <c r="GA13" s="26" t="e">
        <f>IF(#REF!&gt;20,0,0)</f>
        <v>#REF!</v>
      </c>
      <c r="GB13" s="26" t="e">
        <f>IF(#REF!="сх",0,0)</f>
        <v>#REF!</v>
      </c>
      <c r="GC13" s="26" t="e">
        <f t="shared" si="6"/>
        <v>#REF!</v>
      </c>
      <c r="GD13" s="26" t="e">
        <f>IF(#REF!=1,25,0)</f>
        <v>#REF!</v>
      </c>
      <c r="GE13" s="26" t="e">
        <f>IF(#REF!=2,22,0)</f>
        <v>#REF!</v>
      </c>
      <c r="GF13" s="26" t="e">
        <f>IF(#REF!=3,20,0)</f>
        <v>#REF!</v>
      </c>
      <c r="GG13" s="26" t="e">
        <f>IF(#REF!=4,18,0)</f>
        <v>#REF!</v>
      </c>
      <c r="GH13" s="26" t="e">
        <f>IF(#REF!=5,16,0)</f>
        <v>#REF!</v>
      </c>
      <c r="GI13" s="26" t="e">
        <f>IF(#REF!=6,15,0)</f>
        <v>#REF!</v>
      </c>
      <c r="GJ13" s="26" t="e">
        <f>IF(#REF!=7,14,0)</f>
        <v>#REF!</v>
      </c>
      <c r="GK13" s="26" t="e">
        <f>IF(#REF!=8,13,0)</f>
        <v>#REF!</v>
      </c>
      <c r="GL13" s="26" t="e">
        <f>IF(#REF!=9,12,0)</f>
        <v>#REF!</v>
      </c>
      <c r="GM13" s="26" t="e">
        <f>IF(#REF!=10,11,0)</f>
        <v>#REF!</v>
      </c>
      <c r="GN13" s="26" t="e">
        <f>IF(#REF!=11,10,0)</f>
        <v>#REF!</v>
      </c>
      <c r="GO13" s="26" t="e">
        <f>IF(#REF!=12,9,0)</f>
        <v>#REF!</v>
      </c>
      <c r="GP13" s="26" t="e">
        <f>IF(#REF!=13,8,0)</f>
        <v>#REF!</v>
      </c>
      <c r="GQ13" s="26" t="e">
        <f>IF(#REF!=14,7,0)</f>
        <v>#REF!</v>
      </c>
      <c r="GR13" s="26" t="e">
        <f>IF(#REF!=15,6,0)</f>
        <v>#REF!</v>
      </c>
      <c r="GS13" s="26" t="e">
        <f>IF(#REF!=16,5,0)</f>
        <v>#REF!</v>
      </c>
      <c r="GT13" s="26" t="e">
        <f>IF(#REF!=17,4,0)</f>
        <v>#REF!</v>
      </c>
      <c r="GU13" s="26" t="e">
        <f>IF(#REF!=18,3,0)</f>
        <v>#REF!</v>
      </c>
      <c r="GV13" s="26" t="e">
        <f>IF(#REF!=19,2,0)</f>
        <v>#REF!</v>
      </c>
      <c r="GW13" s="26" t="e">
        <f>IF(#REF!=20,1,0)</f>
        <v>#REF!</v>
      </c>
      <c r="GX13" s="26" t="e">
        <f>IF(#REF!&gt;20,0,0)</f>
        <v>#REF!</v>
      </c>
      <c r="GY13" s="26" t="e">
        <f>IF(#REF!="сх",0,0)</f>
        <v>#REF!</v>
      </c>
      <c r="GZ13" s="26" t="e">
        <f t="shared" si="7"/>
        <v>#REF!</v>
      </c>
      <c r="HA13" s="26" t="e">
        <f>IF(#REF!=1,100,0)</f>
        <v>#REF!</v>
      </c>
      <c r="HB13" s="26" t="e">
        <f>IF(#REF!=2,98,0)</f>
        <v>#REF!</v>
      </c>
      <c r="HC13" s="26" t="e">
        <f>IF(#REF!=3,95,0)</f>
        <v>#REF!</v>
      </c>
      <c r="HD13" s="26" t="e">
        <f>IF(#REF!=4,93,0)</f>
        <v>#REF!</v>
      </c>
      <c r="HE13" s="26" t="e">
        <f>IF(#REF!=5,90,0)</f>
        <v>#REF!</v>
      </c>
      <c r="HF13" s="26" t="e">
        <f>IF(#REF!=6,88,0)</f>
        <v>#REF!</v>
      </c>
      <c r="HG13" s="26" t="e">
        <f>IF(#REF!=7,85,0)</f>
        <v>#REF!</v>
      </c>
      <c r="HH13" s="26" t="e">
        <f>IF(#REF!=8,83,0)</f>
        <v>#REF!</v>
      </c>
      <c r="HI13" s="26" t="e">
        <f>IF(#REF!=9,80,0)</f>
        <v>#REF!</v>
      </c>
      <c r="HJ13" s="26" t="e">
        <f>IF(#REF!=10,78,0)</f>
        <v>#REF!</v>
      </c>
      <c r="HK13" s="26" t="e">
        <f>IF(#REF!=11,75,0)</f>
        <v>#REF!</v>
      </c>
      <c r="HL13" s="26" t="e">
        <f>IF(#REF!=12,73,0)</f>
        <v>#REF!</v>
      </c>
      <c r="HM13" s="26" t="e">
        <f>IF(#REF!=13,70,0)</f>
        <v>#REF!</v>
      </c>
      <c r="HN13" s="26" t="e">
        <f>IF(#REF!=14,68,0)</f>
        <v>#REF!</v>
      </c>
      <c r="HO13" s="26" t="e">
        <f>IF(#REF!=15,65,0)</f>
        <v>#REF!</v>
      </c>
      <c r="HP13" s="26" t="e">
        <f>IF(#REF!=16,63,0)</f>
        <v>#REF!</v>
      </c>
      <c r="HQ13" s="26" t="e">
        <f>IF(#REF!=17,60,0)</f>
        <v>#REF!</v>
      </c>
      <c r="HR13" s="26" t="e">
        <f>IF(#REF!=18,58,0)</f>
        <v>#REF!</v>
      </c>
      <c r="HS13" s="26" t="e">
        <f>IF(#REF!=19,55,0)</f>
        <v>#REF!</v>
      </c>
      <c r="HT13" s="26" t="e">
        <f>IF(#REF!=20,53,0)</f>
        <v>#REF!</v>
      </c>
      <c r="HU13" s="26" t="e">
        <f>IF(#REF!&gt;20,0,0)</f>
        <v>#REF!</v>
      </c>
      <c r="HV13" s="26" t="e">
        <f>IF(#REF!="сх",0,0)</f>
        <v>#REF!</v>
      </c>
      <c r="HW13" s="26" t="e">
        <f t="shared" si="8"/>
        <v>#REF!</v>
      </c>
      <c r="HX13" s="26" t="e">
        <f>IF(#REF!=1,100,0)</f>
        <v>#REF!</v>
      </c>
      <c r="HY13" s="26" t="e">
        <f>IF(#REF!=2,98,0)</f>
        <v>#REF!</v>
      </c>
      <c r="HZ13" s="26" t="e">
        <f>IF(#REF!=3,95,0)</f>
        <v>#REF!</v>
      </c>
      <c r="IA13" s="26" t="e">
        <f>IF(#REF!=4,93,0)</f>
        <v>#REF!</v>
      </c>
      <c r="IB13" s="26" t="e">
        <f>IF(#REF!=5,90,0)</f>
        <v>#REF!</v>
      </c>
      <c r="IC13" s="26" t="e">
        <f>IF(#REF!=6,88,0)</f>
        <v>#REF!</v>
      </c>
      <c r="ID13" s="26" t="e">
        <f>IF(#REF!=7,85,0)</f>
        <v>#REF!</v>
      </c>
      <c r="IE13" s="26" t="e">
        <f>IF(#REF!=8,83,0)</f>
        <v>#REF!</v>
      </c>
      <c r="IF13" s="26" t="e">
        <f>IF(#REF!=9,80,0)</f>
        <v>#REF!</v>
      </c>
      <c r="IG13" s="26" t="e">
        <f>IF(#REF!=10,78,0)</f>
        <v>#REF!</v>
      </c>
      <c r="IH13" s="26" t="e">
        <f>IF(#REF!=11,75,0)</f>
        <v>#REF!</v>
      </c>
      <c r="II13" s="26" t="e">
        <f>IF(#REF!=12,73,0)</f>
        <v>#REF!</v>
      </c>
      <c r="IJ13" s="26" t="e">
        <f>IF(#REF!=13,70,0)</f>
        <v>#REF!</v>
      </c>
      <c r="IK13" s="26" t="e">
        <f>IF(#REF!=14,68,0)</f>
        <v>#REF!</v>
      </c>
      <c r="IL13" s="26" t="e">
        <f>IF(#REF!=15,65,0)</f>
        <v>#REF!</v>
      </c>
      <c r="IM13" s="26" t="e">
        <f>IF(#REF!=16,63,0)</f>
        <v>#REF!</v>
      </c>
      <c r="IN13" s="26" t="e">
        <f>IF(#REF!=17,60,0)</f>
        <v>#REF!</v>
      </c>
      <c r="IO13" s="26" t="e">
        <f>IF(#REF!=18,58,0)</f>
        <v>#REF!</v>
      </c>
      <c r="IP13" s="26" t="e">
        <f>IF(#REF!=19,55,0)</f>
        <v>#REF!</v>
      </c>
      <c r="IQ13" s="26" t="e">
        <f>IF(#REF!=20,53,0)</f>
        <v>#REF!</v>
      </c>
      <c r="IR13" s="26" t="e">
        <f>IF(#REF!&gt;20,0,0)</f>
        <v>#REF!</v>
      </c>
      <c r="IS13" s="26" t="e">
        <f>IF(#REF!="сх",0,0)</f>
        <v>#REF!</v>
      </c>
      <c r="IT13" s="26" t="e">
        <f t="shared" si="9"/>
        <v>#REF!</v>
      </c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</row>
    <row r="14" spans="1:265" s="3" customFormat="1" ht="96" x14ac:dyDescent="0.2">
      <c r="A14" s="58">
        <v>5</v>
      </c>
      <c r="B14" s="61">
        <v>17.600000000000001</v>
      </c>
      <c r="C14" s="108">
        <v>6</v>
      </c>
      <c r="D14" s="109" t="s">
        <v>54</v>
      </c>
      <c r="E14" s="113" t="s">
        <v>24</v>
      </c>
      <c r="F14" s="117" t="s">
        <v>31</v>
      </c>
      <c r="G14" s="119" t="s">
        <v>49</v>
      </c>
      <c r="H14" s="113" t="s">
        <v>30</v>
      </c>
      <c r="I14" s="70">
        <v>4</v>
      </c>
      <c r="J14" s="71">
        <v>18</v>
      </c>
      <c r="K14" s="72">
        <v>6</v>
      </c>
      <c r="L14" s="71">
        <v>15</v>
      </c>
      <c r="M14" s="72">
        <v>5</v>
      </c>
      <c r="N14" s="71">
        <v>16</v>
      </c>
      <c r="O14" s="138">
        <f t="shared" si="0"/>
        <v>49</v>
      </c>
      <c r="P14" s="23" t="e">
        <f>#REF!+#REF!</f>
        <v>#REF!</v>
      </c>
      <c r="Q14" s="24"/>
      <c r="R14" s="25"/>
      <c r="S14" s="24" t="e">
        <f>IF(#REF!=1,25,0)</f>
        <v>#REF!</v>
      </c>
      <c r="T14" s="24" t="e">
        <f>IF(#REF!=2,22,0)</f>
        <v>#REF!</v>
      </c>
      <c r="U14" s="24" t="e">
        <f>IF(#REF!=3,20,0)</f>
        <v>#REF!</v>
      </c>
      <c r="V14" s="24" t="e">
        <f>IF(#REF!=4,18,0)</f>
        <v>#REF!</v>
      </c>
      <c r="W14" s="24" t="e">
        <f>IF(#REF!=5,16,0)</f>
        <v>#REF!</v>
      </c>
      <c r="X14" s="24" t="e">
        <f>IF(#REF!=6,15,0)</f>
        <v>#REF!</v>
      </c>
      <c r="Y14" s="24" t="e">
        <f>IF(#REF!=7,14,0)</f>
        <v>#REF!</v>
      </c>
      <c r="Z14" s="24" t="e">
        <f>IF(#REF!=8,13,0)</f>
        <v>#REF!</v>
      </c>
      <c r="AA14" s="24" t="e">
        <f>IF(#REF!=9,12,0)</f>
        <v>#REF!</v>
      </c>
      <c r="AB14" s="24" t="e">
        <f>IF(#REF!=10,11,0)</f>
        <v>#REF!</v>
      </c>
      <c r="AC14" s="24" t="e">
        <f>IF(#REF!=11,10,0)</f>
        <v>#REF!</v>
      </c>
      <c r="AD14" s="24" t="e">
        <f>IF(#REF!=12,9,0)</f>
        <v>#REF!</v>
      </c>
      <c r="AE14" s="24" t="e">
        <f>IF(#REF!=13,8,0)</f>
        <v>#REF!</v>
      </c>
      <c r="AF14" s="24" t="e">
        <f>IF(#REF!=14,7,0)</f>
        <v>#REF!</v>
      </c>
      <c r="AG14" s="24" t="e">
        <f>IF(#REF!=15,6,0)</f>
        <v>#REF!</v>
      </c>
      <c r="AH14" s="24" t="e">
        <f>IF(#REF!=16,5,0)</f>
        <v>#REF!</v>
      </c>
      <c r="AI14" s="24" t="e">
        <f>IF(#REF!=17,4,0)</f>
        <v>#REF!</v>
      </c>
      <c r="AJ14" s="24" t="e">
        <f>IF(#REF!=18,3,0)</f>
        <v>#REF!</v>
      </c>
      <c r="AK14" s="24" t="e">
        <f>IF(#REF!=19,2,0)</f>
        <v>#REF!</v>
      </c>
      <c r="AL14" s="24" t="e">
        <f>IF(#REF!=20,1,0)</f>
        <v>#REF!</v>
      </c>
      <c r="AM14" s="24" t="e">
        <f>IF(#REF!&gt;20,0,0)</f>
        <v>#REF!</v>
      </c>
      <c r="AN14" s="24" t="e">
        <f>IF(#REF!="сх",0,0)</f>
        <v>#REF!</v>
      </c>
      <c r="AO14" s="24" t="e">
        <f t="shared" si="1"/>
        <v>#REF!</v>
      </c>
      <c r="AP14" s="24" t="e">
        <f>IF(#REF!=1,25,0)</f>
        <v>#REF!</v>
      </c>
      <c r="AQ14" s="24" t="e">
        <f>IF(#REF!=2,22,0)</f>
        <v>#REF!</v>
      </c>
      <c r="AR14" s="24" t="e">
        <f>IF(#REF!=3,20,0)</f>
        <v>#REF!</v>
      </c>
      <c r="AS14" s="24" t="e">
        <f>IF(#REF!=4,18,0)</f>
        <v>#REF!</v>
      </c>
      <c r="AT14" s="24" t="e">
        <f>IF(#REF!=5,16,0)</f>
        <v>#REF!</v>
      </c>
      <c r="AU14" s="24" t="e">
        <f>IF(#REF!=6,15,0)</f>
        <v>#REF!</v>
      </c>
      <c r="AV14" s="24" t="e">
        <f>IF(#REF!=7,14,0)</f>
        <v>#REF!</v>
      </c>
      <c r="AW14" s="24" t="e">
        <f>IF(#REF!=8,13,0)</f>
        <v>#REF!</v>
      </c>
      <c r="AX14" s="24" t="e">
        <f>IF(#REF!=9,12,0)</f>
        <v>#REF!</v>
      </c>
      <c r="AY14" s="24" t="e">
        <f>IF(#REF!=10,11,0)</f>
        <v>#REF!</v>
      </c>
      <c r="AZ14" s="24" t="e">
        <f>IF(#REF!=11,10,0)</f>
        <v>#REF!</v>
      </c>
      <c r="BA14" s="24" t="e">
        <f>IF(#REF!=12,9,0)</f>
        <v>#REF!</v>
      </c>
      <c r="BB14" s="24" t="e">
        <f>IF(#REF!=13,8,0)</f>
        <v>#REF!</v>
      </c>
      <c r="BC14" s="24" t="e">
        <f>IF(#REF!=14,7,0)</f>
        <v>#REF!</v>
      </c>
      <c r="BD14" s="24" t="e">
        <f>IF(#REF!=15,6,0)</f>
        <v>#REF!</v>
      </c>
      <c r="BE14" s="24" t="e">
        <f>IF(#REF!=16,5,0)</f>
        <v>#REF!</v>
      </c>
      <c r="BF14" s="24" t="e">
        <f>IF(#REF!=17,4,0)</f>
        <v>#REF!</v>
      </c>
      <c r="BG14" s="24" t="e">
        <f>IF(#REF!=18,3,0)</f>
        <v>#REF!</v>
      </c>
      <c r="BH14" s="24" t="e">
        <f>IF(#REF!=19,2,0)</f>
        <v>#REF!</v>
      </c>
      <c r="BI14" s="24" t="e">
        <f>IF(#REF!=20,1,0)</f>
        <v>#REF!</v>
      </c>
      <c r="BJ14" s="24" t="e">
        <f>IF(#REF!&gt;20,0,0)</f>
        <v>#REF!</v>
      </c>
      <c r="BK14" s="24" t="e">
        <f>IF(#REF!="сх",0,0)</f>
        <v>#REF!</v>
      </c>
      <c r="BL14" s="24" t="e">
        <f t="shared" si="2"/>
        <v>#REF!</v>
      </c>
      <c r="BM14" s="24" t="e">
        <f>IF(#REF!=1,45,0)</f>
        <v>#REF!</v>
      </c>
      <c r="BN14" s="24" t="e">
        <f>IF(#REF!=2,42,0)</f>
        <v>#REF!</v>
      </c>
      <c r="BO14" s="24" t="e">
        <f>IF(#REF!=3,40,0)</f>
        <v>#REF!</v>
      </c>
      <c r="BP14" s="24" t="e">
        <f>IF(#REF!=4,38,0)</f>
        <v>#REF!</v>
      </c>
      <c r="BQ14" s="24" t="e">
        <f>IF(#REF!=5,36,0)</f>
        <v>#REF!</v>
      </c>
      <c r="BR14" s="24" t="e">
        <f>IF(#REF!=6,35,0)</f>
        <v>#REF!</v>
      </c>
      <c r="BS14" s="24" t="e">
        <f>IF(#REF!=7,34,0)</f>
        <v>#REF!</v>
      </c>
      <c r="BT14" s="24" t="e">
        <f>IF(#REF!=8,33,0)</f>
        <v>#REF!</v>
      </c>
      <c r="BU14" s="24" t="e">
        <f>IF(#REF!=9,32,0)</f>
        <v>#REF!</v>
      </c>
      <c r="BV14" s="24" t="e">
        <f>IF(#REF!=10,31,0)</f>
        <v>#REF!</v>
      </c>
      <c r="BW14" s="24" t="e">
        <f>IF(#REF!=11,30,0)</f>
        <v>#REF!</v>
      </c>
      <c r="BX14" s="24" t="e">
        <f>IF(#REF!=12,29,0)</f>
        <v>#REF!</v>
      </c>
      <c r="BY14" s="24" t="e">
        <f>IF(#REF!=13,28,0)</f>
        <v>#REF!</v>
      </c>
      <c r="BZ14" s="24" t="e">
        <f>IF(#REF!=14,27,0)</f>
        <v>#REF!</v>
      </c>
      <c r="CA14" s="24" t="e">
        <f>IF(#REF!=15,26,0)</f>
        <v>#REF!</v>
      </c>
      <c r="CB14" s="24" t="e">
        <f>IF(#REF!=16,25,0)</f>
        <v>#REF!</v>
      </c>
      <c r="CC14" s="24" t="e">
        <f>IF(#REF!=17,24,0)</f>
        <v>#REF!</v>
      </c>
      <c r="CD14" s="24" t="e">
        <f>IF(#REF!=18,23,0)</f>
        <v>#REF!</v>
      </c>
      <c r="CE14" s="24" t="e">
        <f>IF(#REF!=19,22,0)</f>
        <v>#REF!</v>
      </c>
      <c r="CF14" s="24" t="e">
        <f>IF(#REF!=20,21,0)</f>
        <v>#REF!</v>
      </c>
      <c r="CG14" s="24" t="e">
        <f>IF(#REF!=21,20,0)</f>
        <v>#REF!</v>
      </c>
      <c r="CH14" s="24" t="e">
        <f>IF(#REF!=22,19,0)</f>
        <v>#REF!</v>
      </c>
      <c r="CI14" s="24" t="e">
        <f>IF(#REF!=23,18,0)</f>
        <v>#REF!</v>
      </c>
      <c r="CJ14" s="24" t="e">
        <f>IF(#REF!=24,17,0)</f>
        <v>#REF!</v>
      </c>
      <c r="CK14" s="24" t="e">
        <f>IF(#REF!=25,16,0)</f>
        <v>#REF!</v>
      </c>
      <c r="CL14" s="24" t="e">
        <f>IF(#REF!=26,15,0)</f>
        <v>#REF!</v>
      </c>
      <c r="CM14" s="24" t="e">
        <f>IF(#REF!=27,14,0)</f>
        <v>#REF!</v>
      </c>
      <c r="CN14" s="24" t="e">
        <f>IF(#REF!=28,13,0)</f>
        <v>#REF!</v>
      </c>
      <c r="CO14" s="24" t="e">
        <f>IF(#REF!=29,12,0)</f>
        <v>#REF!</v>
      </c>
      <c r="CP14" s="24" t="e">
        <f>IF(#REF!=30,11,0)</f>
        <v>#REF!</v>
      </c>
      <c r="CQ14" s="24" t="e">
        <f>IF(#REF!=31,10,0)</f>
        <v>#REF!</v>
      </c>
      <c r="CR14" s="24" t="e">
        <f>IF(#REF!=32,9,0)</f>
        <v>#REF!</v>
      </c>
      <c r="CS14" s="24" t="e">
        <f>IF(#REF!=33,8,0)</f>
        <v>#REF!</v>
      </c>
      <c r="CT14" s="24" t="e">
        <f>IF(#REF!=34,7,0)</f>
        <v>#REF!</v>
      </c>
      <c r="CU14" s="24" t="e">
        <f>IF(#REF!=35,6,0)</f>
        <v>#REF!</v>
      </c>
      <c r="CV14" s="24" t="e">
        <f>IF(#REF!=36,5,0)</f>
        <v>#REF!</v>
      </c>
      <c r="CW14" s="24" t="e">
        <f>IF(#REF!=37,4,0)</f>
        <v>#REF!</v>
      </c>
      <c r="CX14" s="24" t="e">
        <f>IF(#REF!=38,3,0)</f>
        <v>#REF!</v>
      </c>
      <c r="CY14" s="24" t="e">
        <f>IF(#REF!=39,2,0)</f>
        <v>#REF!</v>
      </c>
      <c r="CZ14" s="24" t="e">
        <f>IF(#REF!=40,1,0)</f>
        <v>#REF!</v>
      </c>
      <c r="DA14" s="24" t="e">
        <f>IF(#REF!&gt;20,0,0)</f>
        <v>#REF!</v>
      </c>
      <c r="DB14" s="24" t="e">
        <f>IF(#REF!="сх",0,0)</f>
        <v>#REF!</v>
      </c>
      <c r="DC14" s="24" t="e">
        <f t="shared" si="3"/>
        <v>#REF!</v>
      </c>
      <c r="DD14" s="24" t="e">
        <f>IF(#REF!=1,45,0)</f>
        <v>#REF!</v>
      </c>
      <c r="DE14" s="24" t="e">
        <f>IF(#REF!=2,42,0)</f>
        <v>#REF!</v>
      </c>
      <c r="DF14" s="24" t="e">
        <f>IF(#REF!=3,40,0)</f>
        <v>#REF!</v>
      </c>
      <c r="DG14" s="24" t="e">
        <f>IF(#REF!=4,38,0)</f>
        <v>#REF!</v>
      </c>
      <c r="DH14" s="24" t="e">
        <f>IF(#REF!=5,36,0)</f>
        <v>#REF!</v>
      </c>
      <c r="DI14" s="24" t="e">
        <f>IF(#REF!=6,35,0)</f>
        <v>#REF!</v>
      </c>
      <c r="DJ14" s="24" t="e">
        <f>IF(#REF!=7,34,0)</f>
        <v>#REF!</v>
      </c>
      <c r="DK14" s="24" t="e">
        <f>IF(#REF!=8,33,0)</f>
        <v>#REF!</v>
      </c>
      <c r="DL14" s="24" t="e">
        <f>IF(#REF!=9,32,0)</f>
        <v>#REF!</v>
      </c>
      <c r="DM14" s="24" t="e">
        <f>IF(#REF!=10,31,0)</f>
        <v>#REF!</v>
      </c>
      <c r="DN14" s="24" t="e">
        <f>IF(#REF!=11,30,0)</f>
        <v>#REF!</v>
      </c>
      <c r="DO14" s="24" t="e">
        <f>IF(#REF!=12,29,0)</f>
        <v>#REF!</v>
      </c>
      <c r="DP14" s="24" t="e">
        <f>IF(#REF!=13,28,0)</f>
        <v>#REF!</v>
      </c>
      <c r="DQ14" s="24" t="e">
        <f>IF(#REF!=14,27,0)</f>
        <v>#REF!</v>
      </c>
      <c r="DR14" s="24" t="e">
        <f>IF(#REF!=15,26,0)</f>
        <v>#REF!</v>
      </c>
      <c r="DS14" s="24" t="e">
        <f>IF(#REF!=16,25,0)</f>
        <v>#REF!</v>
      </c>
      <c r="DT14" s="24" t="e">
        <f>IF(#REF!=17,24,0)</f>
        <v>#REF!</v>
      </c>
      <c r="DU14" s="24" t="e">
        <f>IF(#REF!=18,23,0)</f>
        <v>#REF!</v>
      </c>
      <c r="DV14" s="24" t="e">
        <f>IF(#REF!=19,22,0)</f>
        <v>#REF!</v>
      </c>
      <c r="DW14" s="24" t="e">
        <f>IF(#REF!=20,21,0)</f>
        <v>#REF!</v>
      </c>
      <c r="DX14" s="24" t="e">
        <f>IF(#REF!=21,20,0)</f>
        <v>#REF!</v>
      </c>
      <c r="DY14" s="24" t="e">
        <f>IF(#REF!=22,19,0)</f>
        <v>#REF!</v>
      </c>
      <c r="DZ14" s="24" t="e">
        <f>IF(#REF!=23,18,0)</f>
        <v>#REF!</v>
      </c>
      <c r="EA14" s="24" t="e">
        <f>IF(#REF!=24,17,0)</f>
        <v>#REF!</v>
      </c>
      <c r="EB14" s="24" t="e">
        <f>IF(#REF!=25,16,0)</f>
        <v>#REF!</v>
      </c>
      <c r="EC14" s="24" t="e">
        <f>IF(#REF!=26,15,0)</f>
        <v>#REF!</v>
      </c>
      <c r="ED14" s="24" t="e">
        <f>IF(#REF!=27,14,0)</f>
        <v>#REF!</v>
      </c>
      <c r="EE14" s="24" t="e">
        <f>IF(#REF!=28,13,0)</f>
        <v>#REF!</v>
      </c>
      <c r="EF14" s="24" t="e">
        <f>IF(#REF!=29,12,0)</f>
        <v>#REF!</v>
      </c>
      <c r="EG14" s="24" t="e">
        <f>IF(#REF!=30,11,0)</f>
        <v>#REF!</v>
      </c>
      <c r="EH14" s="24" t="e">
        <f>IF(#REF!=31,10,0)</f>
        <v>#REF!</v>
      </c>
      <c r="EI14" s="24" t="e">
        <f>IF(#REF!=32,9,0)</f>
        <v>#REF!</v>
      </c>
      <c r="EJ14" s="24" t="e">
        <f>IF(#REF!=33,8,0)</f>
        <v>#REF!</v>
      </c>
      <c r="EK14" s="24" t="e">
        <f>IF(#REF!=34,7,0)</f>
        <v>#REF!</v>
      </c>
      <c r="EL14" s="24" t="e">
        <f>IF(#REF!=35,6,0)</f>
        <v>#REF!</v>
      </c>
      <c r="EM14" s="24" t="e">
        <f>IF(#REF!=36,5,0)</f>
        <v>#REF!</v>
      </c>
      <c r="EN14" s="24" t="e">
        <f>IF(#REF!=37,4,0)</f>
        <v>#REF!</v>
      </c>
      <c r="EO14" s="24" t="e">
        <f>IF(#REF!=38,3,0)</f>
        <v>#REF!</v>
      </c>
      <c r="EP14" s="24" t="e">
        <f>IF(#REF!=39,2,0)</f>
        <v>#REF!</v>
      </c>
      <c r="EQ14" s="24" t="e">
        <f>IF(#REF!=40,1,0)</f>
        <v>#REF!</v>
      </c>
      <c r="ER14" s="24" t="e">
        <f>IF(#REF!&gt;20,0,0)</f>
        <v>#REF!</v>
      </c>
      <c r="ES14" s="24" t="e">
        <f>IF(#REF!="сх",0,0)</f>
        <v>#REF!</v>
      </c>
      <c r="ET14" s="24" t="e">
        <f t="shared" si="4"/>
        <v>#REF!</v>
      </c>
      <c r="EU14" s="24"/>
      <c r="EV14" s="24" t="e">
        <f>IF(#REF!="сх","ноль",IF(#REF!&gt;0,#REF!,"Ноль"))</f>
        <v>#REF!</v>
      </c>
      <c r="EW14" s="24" t="e">
        <f>IF(#REF!="сх","ноль",IF(#REF!&gt;0,#REF!,"Ноль"))</f>
        <v>#REF!</v>
      </c>
      <c r="EX14" s="24"/>
      <c r="EY14" s="24" t="e">
        <f t="shared" si="5"/>
        <v>#REF!</v>
      </c>
      <c r="EZ14" s="24" t="e">
        <f>IF(O14=#REF!,IF(#REF!&lt;#REF!,#REF!,FD14),#REF!)</f>
        <v>#REF!</v>
      </c>
      <c r="FA14" s="24" t="e">
        <f>IF(O14=#REF!,IF(#REF!&lt;#REF!,0,1))</f>
        <v>#REF!</v>
      </c>
      <c r="FB14" s="24" t="e">
        <f>IF(AND(EY14&gt;=21,EY14&lt;&gt;0),EY14,IF(O14&lt;#REF!,"СТОП",EZ14+FA14))</f>
        <v>#REF!</v>
      </c>
      <c r="FC14" s="24"/>
      <c r="FD14" s="24">
        <v>15</v>
      </c>
      <c r="FE14" s="24">
        <v>16</v>
      </c>
      <c r="FF14" s="24"/>
      <c r="FG14" s="26" t="e">
        <f>IF(#REF!=1,25,0)</f>
        <v>#REF!</v>
      </c>
      <c r="FH14" s="26" t="e">
        <f>IF(#REF!=2,22,0)</f>
        <v>#REF!</v>
      </c>
      <c r="FI14" s="26" t="e">
        <f>IF(#REF!=3,20,0)</f>
        <v>#REF!</v>
      </c>
      <c r="FJ14" s="26" t="e">
        <f>IF(#REF!=4,18,0)</f>
        <v>#REF!</v>
      </c>
      <c r="FK14" s="26" t="e">
        <f>IF(#REF!=5,16,0)</f>
        <v>#REF!</v>
      </c>
      <c r="FL14" s="26" t="e">
        <f>IF(#REF!=6,15,0)</f>
        <v>#REF!</v>
      </c>
      <c r="FM14" s="26" t="e">
        <f>IF(#REF!=7,14,0)</f>
        <v>#REF!</v>
      </c>
      <c r="FN14" s="26" t="e">
        <f>IF(#REF!=8,13,0)</f>
        <v>#REF!</v>
      </c>
      <c r="FO14" s="26" t="e">
        <f>IF(#REF!=9,12,0)</f>
        <v>#REF!</v>
      </c>
      <c r="FP14" s="26" t="e">
        <f>IF(#REF!=10,11,0)</f>
        <v>#REF!</v>
      </c>
      <c r="FQ14" s="26" t="e">
        <f>IF(#REF!=11,10,0)</f>
        <v>#REF!</v>
      </c>
      <c r="FR14" s="26" t="e">
        <f>IF(#REF!=12,9,0)</f>
        <v>#REF!</v>
      </c>
      <c r="FS14" s="26" t="e">
        <f>IF(#REF!=13,8,0)</f>
        <v>#REF!</v>
      </c>
      <c r="FT14" s="26" t="e">
        <f>IF(#REF!=14,7,0)</f>
        <v>#REF!</v>
      </c>
      <c r="FU14" s="26" t="e">
        <f>IF(#REF!=15,6,0)</f>
        <v>#REF!</v>
      </c>
      <c r="FV14" s="26" t="e">
        <f>IF(#REF!=16,5,0)</f>
        <v>#REF!</v>
      </c>
      <c r="FW14" s="26" t="e">
        <f>IF(#REF!=17,4,0)</f>
        <v>#REF!</v>
      </c>
      <c r="FX14" s="26" t="e">
        <f>IF(#REF!=18,3,0)</f>
        <v>#REF!</v>
      </c>
      <c r="FY14" s="26" t="e">
        <f>IF(#REF!=19,2,0)</f>
        <v>#REF!</v>
      </c>
      <c r="FZ14" s="26" t="e">
        <f>IF(#REF!=20,1,0)</f>
        <v>#REF!</v>
      </c>
      <c r="GA14" s="26" t="e">
        <f>IF(#REF!&gt;20,0,0)</f>
        <v>#REF!</v>
      </c>
      <c r="GB14" s="26" t="e">
        <f>IF(#REF!="сх",0,0)</f>
        <v>#REF!</v>
      </c>
      <c r="GC14" s="26" t="e">
        <f t="shared" si="6"/>
        <v>#REF!</v>
      </c>
      <c r="GD14" s="26" t="e">
        <f>IF(#REF!=1,25,0)</f>
        <v>#REF!</v>
      </c>
      <c r="GE14" s="26" t="e">
        <f>IF(#REF!=2,22,0)</f>
        <v>#REF!</v>
      </c>
      <c r="GF14" s="26" t="e">
        <f>IF(#REF!=3,20,0)</f>
        <v>#REF!</v>
      </c>
      <c r="GG14" s="26" t="e">
        <f>IF(#REF!=4,18,0)</f>
        <v>#REF!</v>
      </c>
      <c r="GH14" s="26" t="e">
        <f>IF(#REF!=5,16,0)</f>
        <v>#REF!</v>
      </c>
      <c r="GI14" s="26" t="e">
        <f>IF(#REF!=6,15,0)</f>
        <v>#REF!</v>
      </c>
      <c r="GJ14" s="26" t="e">
        <f>IF(#REF!=7,14,0)</f>
        <v>#REF!</v>
      </c>
      <c r="GK14" s="26" t="e">
        <f>IF(#REF!=8,13,0)</f>
        <v>#REF!</v>
      </c>
      <c r="GL14" s="26" t="e">
        <f>IF(#REF!=9,12,0)</f>
        <v>#REF!</v>
      </c>
      <c r="GM14" s="26" t="e">
        <f>IF(#REF!=10,11,0)</f>
        <v>#REF!</v>
      </c>
      <c r="GN14" s="26" t="e">
        <f>IF(#REF!=11,10,0)</f>
        <v>#REF!</v>
      </c>
      <c r="GO14" s="26" t="e">
        <f>IF(#REF!=12,9,0)</f>
        <v>#REF!</v>
      </c>
      <c r="GP14" s="26" t="e">
        <f>IF(#REF!=13,8,0)</f>
        <v>#REF!</v>
      </c>
      <c r="GQ14" s="26" t="e">
        <f>IF(#REF!=14,7,0)</f>
        <v>#REF!</v>
      </c>
      <c r="GR14" s="26" t="e">
        <f>IF(#REF!=15,6,0)</f>
        <v>#REF!</v>
      </c>
      <c r="GS14" s="26" t="e">
        <f>IF(#REF!=16,5,0)</f>
        <v>#REF!</v>
      </c>
      <c r="GT14" s="26" t="e">
        <f>IF(#REF!=17,4,0)</f>
        <v>#REF!</v>
      </c>
      <c r="GU14" s="26" t="e">
        <f>IF(#REF!=18,3,0)</f>
        <v>#REF!</v>
      </c>
      <c r="GV14" s="26" t="e">
        <f>IF(#REF!=19,2,0)</f>
        <v>#REF!</v>
      </c>
      <c r="GW14" s="26" t="e">
        <f>IF(#REF!=20,1,0)</f>
        <v>#REF!</v>
      </c>
      <c r="GX14" s="26" t="e">
        <f>IF(#REF!&gt;20,0,0)</f>
        <v>#REF!</v>
      </c>
      <c r="GY14" s="26" t="e">
        <f>IF(#REF!="сх",0,0)</f>
        <v>#REF!</v>
      </c>
      <c r="GZ14" s="26" t="e">
        <f t="shared" si="7"/>
        <v>#REF!</v>
      </c>
      <c r="HA14" s="26" t="e">
        <f>IF(#REF!=1,100,0)</f>
        <v>#REF!</v>
      </c>
      <c r="HB14" s="26" t="e">
        <f>IF(#REF!=2,98,0)</f>
        <v>#REF!</v>
      </c>
      <c r="HC14" s="26" t="e">
        <f>IF(#REF!=3,95,0)</f>
        <v>#REF!</v>
      </c>
      <c r="HD14" s="26" t="e">
        <f>IF(#REF!=4,93,0)</f>
        <v>#REF!</v>
      </c>
      <c r="HE14" s="26" t="e">
        <f>IF(#REF!=5,90,0)</f>
        <v>#REF!</v>
      </c>
      <c r="HF14" s="26" t="e">
        <f>IF(#REF!=6,88,0)</f>
        <v>#REF!</v>
      </c>
      <c r="HG14" s="26" t="e">
        <f>IF(#REF!=7,85,0)</f>
        <v>#REF!</v>
      </c>
      <c r="HH14" s="26" t="e">
        <f>IF(#REF!=8,83,0)</f>
        <v>#REF!</v>
      </c>
      <c r="HI14" s="26" t="e">
        <f>IF(#REF!=9,80,0)</f>
        <v>#REF!</v>
      </c>
      <c r="HJ14" s="26" t="e">
        <f>IF(#REF!=10,78,0)</f>
        <v>#REF!</v>
      </c>
      <c r="HK14" s="26" t="e">
        <f>IF(#REF!=11,75,0)</f>
        <v>#REF!</v>
      </c>
      <c r="HL14" s="26" t="e">
        <f>IF(#REF!=12,73,0)</f>
        <v>#REF!</v>
      </c>
      <c r="HM14" s="26" t="e">
        <f>IF(#REF!=13,70,0)</f>
        <v>#REF!</v>
      </c>
      <c r="HN14" s="26" t="e">
        <f>IF(#REF!=14,68,0)</f>
        <v>#REF!</v>
      </c>
      <c r="HO14" s="26" t="e">
        <f>IF(#REF!=15,65,0)</f>
        <v>#REF!</v>
      </c>
      <c r="HP14" s="26" t="e">
        <f>IF(#REF!=16,63,0)</f>
        <v>#REF!</v>
      </c>
      <c r="HQ14" s="26" t="e">
        <f>IF(#REF!=17,60,0)</f>
        <v>#REF!</v>
      </c>
      <c r="HR14" s="26" t="e">
        <f>IF(#REF!=18,58,0)</f>
        <v>#REF!</v>
      </c>
      <c r="HS14" s="26" t="e">
        <f>IF(#REF!=19,55,0)</f>
        <v>#REF!</v>
      </c>
      <c r="HT14" s="26" t="e">
        <f>IF(#REF!=20,53,0)</f>
        <v>#REF!</v>
      </c>
      <c r="HU14" s="26" t="e">
        <f>IF(#REF!&gt;20,0,0)</f>
        <v>#REF!</v>
      </c>
      <c r="HV14" s="26" t="e">
        <f>IF(#REF!="сх",0,0)</f>
        <v>#REF!</v>
      </c>
      <c r="HW14" s="26" t="e">
        <f t="shared" si="8"/>
        <v>#REF!</v>
      </c>
      <c r="HX14" s="26" t="e">
        <f>IF(#REF!=1,100,0)</f>
        <v>#REF!</v>
      </c>
      <c r="HY14" s="26" t="e">
        <f>IF(#REF!=2,98,0)</f>
        <v>#REF!</v>
      </c>
      <c r="HZ14" s="26" t="e">
        <f>IF(#REF!=3,95,0)</f>
        <v>#REF!</v>
      </c>
      <c r="IA14" s="26" t="e">
        <f>IF(#REF!=4,93,0)</f>
        <v>#REF!</v>
      </c>
      <c r="IB14" s="26" t="e">
        <f>IF(#REF!=5,90,0)</f>
        <v>#REF!</v>
      </c>
      <c r="IC14" s="26" t="e">
        <f>IF(#REF!=6,88,0)</f>
        <v>#REF!</v>
      </c>
      <c r="ID14" s="26" t="e">
        <f>IF(#REF!=7,85,0)</f>
        <v>#REF!</v>
      </c>
      <c r="IE14" s="26" t="e">
        <f>IF(#REF!=8,83,0)</f>
        <v>#REF!</v>
      </c>
      <c r="IF14" s="26" t="e">
        <f>IF(#REF!=9,80,0)</f>
        <v>#REF!</v>
      </c>
      <c r="IG14" s="26" t="e">
        <f>IF(#REF!=10,78,0)</f>
        <v>#REF!</v>
      </c>
      <c r="IH14" s="26" t="e">
        <f>IF(#REF!=11,75,0)</f>
        <v>#REF!</v>
      </c>
      <c r="II14" s="26" t="e">
        <f>IF(#REF!=12,73,0)</f>
        <v>#REF!</v>
      </c>
      <c r="IJ14" s="26" t="e">
        <f>IF(#REF!=13,70,0)</f>
        <v>#REF!</v>
      </c>
      <c r="IK14" s="26" t="e">
        <f>IF(#REF!=14,68,0)</f>
        <v>#REF!</v>
      </c>
      <c r="IL14" s="26" t="e">
        <f>IF(#REF!=15,65,0)</f>
        <v>#REF!</v>
      </c>
      <c r="IM14" s="26" t="e">
        <f>IF(#REF!=16,63,0)</f>
        <v>#REF!</v>
      </c>
      <c r="IN14" s="26" t="e">
        <f>IF(#REF!=17,60,0)</f>
        <v>#REF!</v>
      </c>
      <c r="IO14" s="26" t="e">
        <f>IF(#REF!=18,58,0)</f>
        <v>#REF!</v>
      </c>
      <c r="IP14" s="26" t="e">
        <f>IF(#REF!=19,55,0)</f>
        <v>#REF!</v>
      </c>
      <c r="IQ14" s="26" t="e">
        <f>IF(#REF!=20,53,0)</f>
        <v>#REF!</v>
      </c>
      <c r="IR14" s="26" t="e">
        <f>IF(#REF!&gt;20,0,0)</f>
        <v>#REF!</v>
      </c>
      <c r="IS14" s="26" t="e">
        <f>IF(#REF!="сх",0,0)</f>
        <v>#REF!</v>
      </c>
      <c r="IT14" s="26" t="e">
        <f t="shared" si="9"/>
        <v>#REF!</v>
      </c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</row>
    <row r="15" spans="1:265" s="3" customFormat="1" ht="48" x14ac:dyDescent="0.2">
      <c r="A15" s="58">
        <v>6</v>
      </c>
      <c r="B15" s="61">
        <v>17.2</v>
      </c>
      <c r="C15" s="108">
        <v>16</v>
      </c>
      <c r="D15" s="109" t="s">
        <v>46</v>
      </c>
      <c r="E15" s="113" t="s">
        <v>23</v>
      </c>
      <c r="F15" s="117" t="s">
        <v>48</v>
      </c>
      <c r="G15" s="119" t="s">
        <v>45</v>
      </c>
      <c r="H15" s="113" t="s">
        <v>30</v>
      </c>
      <c r="I15" s="70">
        <v>5</v>
      </c>
      <c r="J15" s="71">
        <v>16</v>
      </c>
      <c r="K15" s="72">
        <v>7</v>
      </c>
      <c r="L15" s="71">
        <v>14</v>
      </c>
      <c r="M15" s="72">
        <v>6</v>
      </c>
      <c r="N15" s="71">
        <v>15</v>
      </c>
      <c r="O15" s="138">
        <f t="shared" si="0"/>
        <v>45</v>
      </c>
      <c r="P15" s="23" t="e">
        <f>#REF!+#REF!</f>
        <v>#REF!</v>
      </c>
      <c r="Q15" s="24"/>
      <c r="R15" s="25"/>
      <c r="S15" s="24" t="e">
        <f>IF(#REF!=1,25,0)</f>
        <v>#REF!</v>
      </c>
      <c r="T15" s="24" t="e">
        <f>IF(#REF!=2,22,0)</f>
        <v>#REF!</v>
      </c>
      <c r="U15" s="24" t="e">
        <f>IF(#REF!=3,20,0)</f>
        <v>#REF!</v>
      </c>
      <c r="V15" s="24" t="e">
        <f>IF(#REF!=4,18,0)</f>
        <v>#REF!</v>
      </c>
      <c r="W15" s="24" t="e">
        <f>IF(#REF!=5,16,0)</f>
        <v>#REF!</v>
      </c>
      <c r="X15" s="24" t="e">
        <f>IF(#REF!=6,15,0)</f>
        <v>#REF!</v>
      </c>
      <c r="Y15" s="24" t="e">
        <f>IF(#REF!=7,14,0)</f>
        <v>#REF!</v>
      </c>
      <c r="Z15" s="24" t="e">
        <f>IF(#REF!=8,13,0)</f>
        <v>#REF!</v>
      </c>
      <c r="AA15" s="24" t="e">
        <f>IF(#REF!=9,12,0)</f>
        <v>#REF!</v>
      </c>
      <c r="AB15" s="24" t="e">
        <f>IF(#REF!=10,11,0)</f>
        <v>#REF!</v>
      </c>
      <c r="AC15" s="24" t="e">
        <f>IF(#REF!=11,10,0)</f>
        <v>#REF!</v>
      </c>
      <c r="AD15" s="24" t="e">
        <f>IF(#REF!=12,9,0)</f>
        <v>#REF!</v>
      </c>
      <c r="AE15" s="24" t="e">
        <f>IF(#REF!=13,8,0)</f>
        <v>#REF!</v>
      </c>
      <c r="AF15" s="24" t="e">
        <f>IF(#REF!=14,7,0)</f>
        <v>#REF!</v>
      </c>
      <c r="AG15" s="24" t="e">
        <f>IF(#REF!=15,6,0)</f>
        <v>#REF!</v>
      </c>
      <c r="AH15" s="24" t="e">
        <f>IF(#REF!=16,5,0)</f>
        <v>#REF!</v>
      </c>
      <c r="AI15" s="24" t="e">
        <f>IF(#REF!=17,4,0)</f>
        <v>#REF!</v>
      </c>
      <c r="AJ15" s="24" t="e">
        <f>IF(#REF!=18,3,0)</f>
        <v>#REF!</v>
      </c>
      <c r="AK15" s="24" t="e">
        <f>IF(#REF!=19,2,0)</f>
        <v>#REF!</v>
      </c>
      <c r="AL15" s="24" t="e">
        <f>IF(#REF!=20,1,0)</f>
        <v>#REF!</v>
      </c>
      <c r="AM15" s="24" t="e">
        <f>IF(#REF!&gt;20,0,0)</f>
        <v>#REF!</v>
      </c>
      <c r="AN15" s="24" t="e">
        <f>IF(#REF!="сх",0,0)</f>
        <v>#REF!</v>
      </c>
      <c r="AO15" s="24" t="e">
        <f t="shared" si="1"/>
        <v>#REF!</v>
      </c>
      <c r="AP15" s="24" t="e">
        <f>IF(#REF!=1,25,0)</f>
        <v>#REF!</v>
      </c>
      <c r="AQ15" s="24" t="e">
        <f>IF(#REF!=2,22,0)</f>
        <v>#REF!</v>
      </c>
      <c r="AR15" s="24" t="e">
        <f>IF(#REF!=3,20,0)</f>
        <v>#REF!</v>
      </c>
      <c r="AS15" s="24" t="e">
        <f>IF(#REF!=4,18,0)</f>
        <v>#REF!</v>
      </c>
      <c r="AT15" s="24" t="e">
        <f>IF(#REF!=5,16,0)</f>
        <v>#REF!</v>
      </c>
      <c r="AU15" s="24" t="e">
        <f>IF(#REF!=6,15,0)</f>
        <v>#REF!</v>
      </c>
      <c r="AV15" s="24" t="e">
        <f>IF(#REF!=7,14,0)</f>
        <v>#REF!</v>
      </c>
      <c r="AW15" s="24" t="e">
        <f>IF(#REF!=8,13,0)</f>
        <v>#REF!</v>
      </c>
      <c r="AX15" s="24" t="e">
        <f>IF(#REF!=9,12,0)</f>
        <v>#REF!</v>
      </c>
      <c r="AY15" s="24" t="e">
        <f>IF(#REF!=10,11,0)</f>
        <v>#REF!</v>
      </c>
      <c r="AZ15" s="24" t="e">
        <f>IF(#REF!=11,10,0)</f>
        <v>#REF!</v>
      </c>
      <c r="BA15" s="24" t="e">
        <f>IF(#REF!=12,9,0)</f>
        <v>#REF!</v>
      </c>
      <c r="BB15" s="24" t="e">
        <f>IF(#REF!=13,8,0)</f>
        <v>#REF!</v>
      </c>
      <c r="BC15" s="24" t="e">
        <f>IF(#REF!=14,7,0)</f>
        <v>#REF!</v>
      </c>
      <c r="BD15" s="24" t="e">
        <f>IF(#REF!=15,6,0)</f>
        <v>#REF!</v>
      </c>
      <c r="BE15" s="24" t="e">
        <f>IF(#REF!=16,5,0)</f>
        <v>#REF!</v>
      </c>
      <c r="BF15" s="24" t="e">
        <f>IF(#REF!=17,4,0)</f>
        <v>#REF!</v>
      </c>
      <c r="BG15" s="24" t="e">
        <f>IF(#REF!=18,3,0)</f>
        <v>#REF!</v>
      </c>
      <c r="BH15" s="24" t="e">
        <f>IF(#REF!=19,2,0)</f>
        <v>#REF!</v>
      </c>
      <c r="BI15" s="24" t="e">
        <f>IF(#REF!=20,1,0)</f>
        <v>#REF!</v>
      </c>
      <c r="BJ15" s="24" t="e">
        <f>IF(#REF!&gt;20,0,0)</f>
        <v>#REF!</v>
      </c>
      <c r="BK15" s="24" t="e">
        <f>IF(#REF!="сх",0,0)</f>
        <v>#REF!</v>
      </c>
      <c r="BL15" s="24" t="e">
        <f t="shared" si="2"/>
        <v>#REF!</v>
      </c>
      <c r="BM15" s="24" t="e">
        <f>IF(#REF!=1,45,0)</f>
        <v>#REF!</v>
      </c>
      <c r="BN15" s="24" t="e">
        <f>IF(#REF!=2,42,0)</f>
        <v>#REF!</v>
      </c>
      <c r="BO15" s="24" t="e">
        <f>IF(#REF!=3,40,0)</f>
        <v>#REF!</v>
      </c>
      <c r="BP15" s="24" t="e">
        <f>IF(#REF!=4,38,0)</f>
        <v>#REF!</v>
      </c>
      <c r="BQ15" s="24" t="e">
        <f>IF(#REF!=5,36,0)</f>
        <v>#REF!</v>
      </c>
      <c r="BR15" s="24" t="e">
        <f>IF(#REF!=6,35,0)</f>
        <v>#REF!</v>
      </c>
      <c r="BS15" s="24" t="e">
        <f>IF(#REF!=7,34,0)</f>
        <v>#REF!</v>
      </c>
      <c r="BT15" s="24" t="e">
        <f>IF(#REF!=8,33,0)</f>
        <v>#REF!</v>
      </c>
      <c r="BU15" s="24" t="e">
        <f>IF(#REF!=9,32,0)</f>
        <v>#REF!</v>
      </c>
      <c r="BV15" s="24" t="e">
        <f>IF(#REF!=10,31,0)</f>
        <v>#REF!</v>
      </c>
      <c r="BW15" s="24" t="e">
        <f>IF(#REF!=11,30,0)</f>
        <v>#REF!</v>
      </c>
      <c r="BX15" s="24" t="e">
        <f>IF(#REF!=12,29,0)</f>
        <v>#REF!</v>
      </c>
      <c r="BY15" s="24" t="e">
        <f>IF(#REF!=13,28,0)</f>
        <v>#REF!</v>
      </c>
      <c r="BZ15" s="24" t="e">
        <f>IF(#REF!=14,27,0)</f>
        <v>#REF!</v>
      </c>
      <c r="CA15" s="24" t="e">
        <f>IF(#REF!=15,26,0)</f>
        <v>#REF!</v>
      </c>
      <c r="CB15" s="24" t="e">
        <f>IF(#REF!=16,25,0)</f>
        <v>#REF!</v>
      </c>
      <c r="CC15" s="24" t="e">
        <f>IF(#REF!=17,24,0)</f>
        <v>#REF!</v>
      </c>
      <c r="CD15" s="24" t="e">
        <f>IF(#REF!=18,23,0)</f>
        <v>#REF!</v>
      </c>
      <c r="CE15" s="24" t="e">
        <f>IF(#REF!=19,22,0)</f>
        <v>#REF!</v>
      </c>
      <c r="CF15" s="24" t="e">
        <f>IF(#REF!=20,21,0)</f>
        <v>#REF!</v>
      </c>
      <c r="CG15" s="24" t="e">
        <f>IF(#REF!=21,20,0)</f>
        <v>#REF!</v>
      </c>
      <c r="CH15" s="24" t="e">
        <f>IF(#REF!=22,19,0)</f>
        <v>#REF!</v>
      </c>
      <c r="CI15" s="24" t="e">
        <f>IF(#REF!=23,18,0)</f>
        <v>#REF!</v>
      </c>
      <c r="CJ15" s="24" t="e">
        <f>IF(#REF!=24,17,0)</f>
        <v>#REF!</v>
      </c>
      <c r="CK15" s="24" t="e">
        <f>IF(#REF!=25,16,0)</f>
        <v>#REF!</v>
      </c>
      <c r="CL15" s="24" t="e">
        <f>IF(#REF!=26,15,0)</f>
        <v>#REF!</v>
      </c>
      <c r="CM15" s="24" t="e">
        <f>IF(#REF!=27,14,0)</f>
        <v>#REF!</v>
      </c>
      <c r="CN15" s="24" t="e">
        <f>IF(#REF!=28,13,0)</f>
        <v>#REF!</v>
      </c>
      <c r="CO15" s="24" t="e">
        <f>IF(#REF!=29,12,0)</f>
        <v>#REF!</v>
      </c>
      <c r="CP15" s="24" t="e">
        <f>IF(#REF!=30,11,0)</f>
        <v>#REF!</v>
      </c>
      <c r="CQ15" s="24" t="e">
        <f>IF(#REF!=31,10,0)</f>
        <v>#REF!</v>
      </c>
      <c r="CR15" s="24" t="e">
        <f>IF(#REF!=32,9,0)</f>
        <v>#REF!</v>
      </c>
      <c r="CS15" s="24" t="e">
        <f>IF(#REF!=33,8,0)</f>
        <v>#REF!</v>
      </c>
      <c r="CT15" s="24" t="e">
        <f>IF(#REF!=34,7,0)</f>
        <v>#REF!</v>
      </c>
      <c r="CU15" s="24" t="e">
        <f>IF(#REF!=35,6,0)</f>
        <v>#REF!</v>
      </c>
      <c r="CV15" s="24" t="e">
        <f>IF(#REF!=36,5,0)</f>
        <v>#REF!</v>
      </c>
      <c r="CW15" s="24" t="e">
        <f>IF(#REF!=37,4,0)</f>
        <v>#REF!</v>
      </c>
      <c r="CX15" s="24" t="e">
        <f>IF(#REF!=38,3,0)</f>
        <v>#REF!</v>
      </c>
      <c r="CY15" s="24" t="e">
        <f>IF(#REF!=39,2,0)</f>
        <v>#REF!</v>
      </c>
      <c r="CZ15" s="24" t="e">
        <f>IF(#REF!=40,1,0)</f>
        <v>#REF!</v>
      </c>
      <c r="DA15" s="24" t="e">
        <f>IF(#REF!&gt;20,0,0)</f>
        <v>#REF!</v>
      </c>
      <c r="DB15" s="24" t="e">
        <f>IF(#REF!="сх",0,0)</f>
        <v>#REF!</v>
      </c>
      <c r="DC15" s="24" t="e">
        <f t="shared" si="3"/>
        <v>#REF!</v>
      </c>
      <c r="DD15" s="24" t="e">
        <f>IF(#REF!=1,45,0)</f>
        <v>#REF!</v>
      </c>
      <c r="DE15" s="24" t="e">
        <f>IF(#REF!=2,42,0)</f>
        <v>#REF!</v>
      </c>
      <c r="DF15" s="24" t="e">
        <f>IF(#REF!=3,40,0)</f>
        <v>#REF!</v>
      </c>
      <c r="DG15" s="24" t="e">
        <f>IF(#REF!=4,38,0)</f>
        <v>#REF!</v>
      </c>
      <c r="DH15" s="24" t="e">
        <f>IF(#REF!=5,36,0)</f>
        <v>#REF!</v>
      </c>
      <c r="DI15" s="24" t="e">
        <f>IF(#REF!=6,35,0)</f>
        <v>#REF!</v>
      </c>
      <c r="DJ15" s="24" t="e">
        <f>IF(#REF!=7,34,0)</f>
        <v>#REF!</v>
      </c>
      <c r="DK15" s="24" t="e">
        <f>IF(#REF!=8,33,0)</f>
        <v>#REF!</v>
      </c>
      <c r="DL15" s="24" t="e">
        <f>IF(#REF!=9,32,0)</f>
        <v>#REF!</v>
      </c>
      <c r="DM15" s="24" t="e">
        <f>IF(#REF!=10,31,0)</f>
        <v>#REF!</v>
      </c>
      <c r="DN15" s="24" t="e">
        <f>IF(#REF!=11,30,0)</f>
        <v>#REF!</v>
      </c>
      <c r="DO15" s="24" t="e">
        <f>IF(#REF!=12,29,0)</f>
        <v>#REF!</v>
      </c>
      <c r="DP15" s="24" t="e">
        <f>IF(#REF!=13,28,0)</f>
        <v>#REF!</v>
      </c>
      <c r="DQ15" s="24" t="e">
        <f>IF(#REF!=14,27,0)</f>
        <v>#REF!</v>
      </c>
      <c r="DR15" s="24" t="e">
        <f>IF(#REF!=15,26,0)</f>
        <v>#REF!</v>
      </c>
      <c r="DS15" s="24" t="e">
        <f>IF(#REF!=16,25,0)</f>
        <v>#REF!</v>
      </c>
      <c r="DT15" s="24" t="e">
        <f>IF(#REF!=17,24,0)</f>
        <v>#REF!</v>
      </c>
      <c r="DU15" s="24" t="e">
        <f>IF(#REF!=18,23,0)</f>
        <v>#REF!</v>
      </c>
      <c r="DV15" s="24" t="e">
        <f>IF(#REF!=19,22,0)</f>
        <v>#REF!</v>
      </c>
      <c r="DW15" s="24" t="e">
        <f>IF(#REF!=20,21,0)</f>
        <v>#REF!</v>
      </c>
      <c r="DX15" s="24" t="e">
        <f>IF(#REF!=21,20,0)</f>
        <v>#REF!</v>
      </c>
      <c r="DY15" s="24" t="e">
        <f>IF(#REF!=22,19,0)</f>
        <v>#REF!</v>
      </c>
      <c r="DZ15" s="24" t="e">
        <f>IF(#REF!=23,18,0)</f>
        <v>#REF!</v>
      </c>
      <c r="EA15" s="24" t="e">
        <f>IF(#REF!=24,17,0)</f>
        <v>#REF!</v>
      </c>
      <c r="EB15" s="24" t="e">
        <f>IF(#REF!=25,16,0)</f>
        <v>#REF!</v>
      </c>
      <c r="EC15" s="24" t="e">
        <f>IF(#REF!=26,15,0)</f>
        <v>#REF!</v>
      </c>
      <c r="ED15" s="24" t="e">
        <f>IF(#REF!=27,14,0)</f>
        <v>#REF!</v>
      </c>
      <c r="EE15" s="24" t="e">
        <f>IF(#REF!=28,13,0)</f>
        <v>#REF!</v>
      </c>
      <c r="EF15" s="24" t="e">
        <f>IF(#REF!=29,12,0)</f>
        <v>#REF!</v>
      </c>
      <c r="EG15" s="24" t="e">
        <f>IF(#REF!=30,11,0)</f>
        <v>#REF!</v>
      </c>
      <c r="EH15" s="24" t="e">
        <f>IF(#REF!=31,10,0)</f>
        <v>#REF!</v>
      </c>
      <c r="EI15" s="24" t="e">
        <f>IF(#REF!=32,9,0)</f>
        <v>#REF!</v>
      </c>
      <c r="EJ15" s="24" t="e">
        <f>IF(#REF!=33,8,0)</f>
        <v>#REF!</v>
      </c>
      <c r="EK15" s="24" t="e">
        <f>IF(#REF!=34,7,0)</f>
        <v>#REF!</v>
      </c>
      <c r="EL15" s="24" t="e">
        <f>IF(#REF!=35,6,0)</f>
        <v>#REF!</v>
      </c>
      <c r="EM15" s="24" t="e">
        <f>IF(#REF!=36,5,0)</f>
        <v>#REF!</v>
      </c>
      <c r="EN15" s="24" t="e">
        <f>IF(#REF!=37,4,0)</f>
        <v>#REF!</v>
      </c>
      <c r="EO15" s="24" t="e">
        <f>IF(#REF!=38,3,0)</f>
        <v>#REF!</v>
      </c>
      <c r="EP15" s="24" t="e">
        <f>IF(#REF!=39,2,0)</f>
        <v>#REF!</v>
      </c>
      <c r="EQ15" s="24" t="e">
        <f>IF(#REF!=40,1,0)</f>
        <v>#REF!</v>
      </c>
      <c r="ER15" s="24" t="e">
        <f>IF(#REF!&gt;20,0,0)</f>
        <v>#REF!</v>
      </c>
      <c r="ES15" s="24" t="e">
        <f>IF(#REF!="сх",0,0)</f>
        <v>#REF!</v>
      </c>
      <c r="ET15" s="24" t="e">
        <f t="shared" si="4"/>
        <v>#REF!</v>
      </c>
      <c r="EU15" s="24"/>
      <c r="EV15" s="24" t="e">
        <f>IF(#REF!="сх","ноль",IF(#REF!&gt;0,#REF!,"Ноль"))</f>
        <v>#REF!</v>
      </c>
      <c r="EW15" s="24" t="e">
        <f>IF(#REF!="сх","ноль",IF(#REF!&gt;0,#REF!,"Ноль"))</f>
        <v>#REF!</v>
      </c>
      <c r="EX15" s="24"/>
      <c r="EY15" s="24" t="e">
        <f t="shared" si="5"/>
        <v>#REF!</v>
      </c>
      <c r="EZ15" s="24" t="e">
        <f>IF(O15=#REF!,IF(#REF!&lt;#REF!,#REF!,FD15),#REF!)</f>
        <v>#REF!</v>
      </c>
      <c r="FA15" s="24" t="e">
        <f>IF(O15=#REF!,IF(#REF!&lt;#REF!,0,1))</f>
        <v>#REF!</v>
      </c>
      <c r="FB15" s="24" t="e">
        <f>IF(AND(EY15&gt;=21,EY15&lt;&gt;0),EY15,IF(O15&lt;#REF!,"СТОП",EZ15+FA15))</f>
        <v>#REF!</v>
      </c>
      <c r="FC15" s="24"/>
      <c r="FD15" s="24">
        <v>15</v>
      </c>
      <c r="FE15" s="24">
        <v>16</v>
      </c>
      <c r="FF15" s="24"/>
      <c r="FG15" s="26" t="e">
        <f>IF(#REF!=1,25,0)</f>
        <v>#REF!</v>
      </c>
      <c r="FH15" s="26" t="e">
        <f>IF(#REF!=2,22,0)</f>
        <v>#REF!</v>
      </c>
      <c r="FI15" s="26" t="e">
        <f>IF(#REF!=3,20,0)</f>
        <v>#REF!</v>
      </c>
      <c r="FJ15" s="26" t="e">
        <f>IF(#REF!=4,18,0)</f>
        <v>#REF!</v>
      </c>
      <c r="FK15" s="26" t="e">
        <f>IF(#REF!=5,16,0)</f>
        <v>#REF!</v>
      </c>
      <c r="FL15" s="26" t="e">
        <f>IF(#REF!=6,15,0)</f>
        <v>#REF!</v>
      </c>
      <c r="FM15" s="26" t="e">
        <f>IF(#REF!=7,14,0)</f>
        <v>#REF!</v>
      </c>
      <c r="FN15" s="26" t="e">
        <f>IF(#REF!=8,13,0)</f>
        <v>#REF!</v>
      </c>
      <c r="FO15" s="26" t="e">
        <f>IF(#REF!=9,12,0)</f>
        <v>#REF!</v>
      </c>
      <c r="FP15" s="26" t="e">
        <f>IF(#REF!=10,11,0)</f>
        <v>#REF!</v>
      </c>
      <c r="FQ15" s="26" t="e">
        <f>IF(#REF!=11,10,0)</f>
        <v>#REF!</v>
      </c>
      <c r="FR15" s="26" t="e">
        <f>IF(#REF!=12,9,0)</f>
        <v>#REF!</v>
      </c>
      <c r="FS15" s="26" t="e">
        <f>IF(#REF!=13,8,0)</f>
        <v>#REF!</v>
      </c>
      <c r="FT15" s="26" t="e">
        <f>IF(#REF!=14,7,0)</f>
        <v>#REF!</v>
      </c>
      <c r="FU15" s="26" t="e">
        <f>IF(#REF!=15,6,0)</f>
        <v>#REF!</v>
      </c>
      <c r="FV15" s="26" t="e">
        <f>IF(#REF!=16,5,0)</f>
        <v>#REF!</v>
      </c>
      <c r="FW15" s="26" t="e">
        <f>IF(#REF!=17,4,0)</f>
        <v>#REF!</v>
      </c>
      <c r="FX15" s="26" t="e">
        <f>IF(#REF!=18,3,0)</f>
        <v>#REF!</v>
      </c>
      <c r="FY15" s="26" t="e">
        <f>IF(#REF!=19,2,0)</f>
        <v>#REF!</v>
      </c>
      <c r="FZ15" s="26" t="e">
        <f>IF(#REF!=20,1,0)</f>
        <v>#REF!</v>
      </c>
      <c r="GA15" s="26" t="e">
        <f>IF(#REF!&gt;20,0,0)</f>
        <v>#REF!</v>
      </c>
      <c r="GB15" s="26" t="e">
        <f>IF(#REF!="сх",0,0)</f>
        <v>#REF!</v>
      </c>
      <c r="GC15" s="26" t="e">
        <f t="shared" si="6"/>
        <v>#REF!</v>
      </c>
      <c r="GD15" s="26" t="e">
        <f>IF(#REF!=1,25,0)</f>
        <v>#REF!</v>
      </c>
      <c r="GE15" s="26" t="e">
        <f>IF(#REF!=2,22,0)</f>
        <v>#REF!</v>
      </c>
      <c r="GF15" s="26" t="e">
        <f>IF(#REF!=3,20,0)</f>
        <v>#REF!</v>
      </c>
      <c r="GG15" s="26" t="e">
        <f>IF(#REF!=4,18,0)</f>
        <v>#REF!</v>
      </c>
      <c r="GH15" s="26" t="e">
        <f>IF(#REF!=5,16,0)</f>
        <v>#REF!</v>
      </c>
      <c r="GI15" s="26" t="e">
        <f>IF(#REF!=6,15,0)</f>
        <v>#REF!</v>
      </c>
      <c r="GJ15" s="26" t="e">
        <f>IF(#REF!=7,14,0)</f>
        <v>#REF!</v>
      </c>
      <c r="GK15" s="26" t="e">
        <f>IF(#REF!=8,13,0)</f>
        <v>#REF!</v>
      </c>
      <c r="GL15" s="26" t="e">
        <f>IF(#REF!=9,12,0)</f>
        <v>#REF!</v>
      </c>
      <c r="GM15" s="26" t="e">
        <f>IF(#REF!=10,11,0)</f>
        <v>#REF!</v>
      </c>
      <c r="GN15" s="26" t="e">
        <f>IF(#REF!=11,10,0)</f>
        <v>#REF!</v>
      </c>
      <c r="GO15" s="26" t="e">
        <f>IF(#REF!=12,9,0)</f>
        <v>#REF!</v>
      </c>
      <c r="GP15" s="26" t="e">
        <f>IF(#REF!=13,8,0)</f>
        <v>#REF!</v>
      </c>
      <c r="GQ15" s="26" t="e">
        <f>IF(#REF!=14,7,0)</f>
        <v>#REF!</v>
      </c>
      <c r="GR15" s="26" t="e">
        <f>IF(#REF!=15,6,0)</f>
        <v>#REF!</v>
      </c>
      <c r="GS15" s="26" t="e">
        <f>IF(#REF!=16,5,0)</f>
        <v>#REF!</v>
      </c>
      <c r="GT15" s="26" t="e">
        <f>IF(#REF!=17,4,0)</f>
        <v>#REF!</v>
      </c>
      <c r="GU15" s="26" t="e">
        <f>IF(#REF!=18,3,0)</f>
        <v>#REF!</v>
      </c>
      <c r="GV15" s="26" t="e">
        <f>IF(#REF!=19,2,0)</f>
        <v>#REF!</v>
      </c>
      <c r="GW15" s="26" t="e">
        <f>IF(#REF!=20,1,0)</f>
        <v>#REF!</v>
      </c>
      <c r="GX15" s="26" t="e">
        <f>IF(#REF!&gt;20,0,0)</f>
        <v>#REF!</v>
      </c>
      <c r="GY15" s="26" t="e">
        <f>IF(#REF!="сх",0,0)</f>
        <v>#REF!</v>
      </c>
      <c r="GZ15" s="26" t="e">
        <f t="shared" si="7"/>
        <v>#REF!</v>
      </c>
      <c r="HA15" s="26" t="e">
        <f>IF(#REF!=1,100,0)</f>
        <v>#REF!</v>
      </c>
      <c r="HB15" s="26" t="e">
        <f>IF(#REF!=2,98,0)</f>
        <v>#REF!</v>
      </c>
      <c r="HC15" s="26" t="e">
        <f>IF(#REF!=3,95,0)</f>
        <v>#REF!</v>
      </c>
      <c r="HD15" s="26" t="e">
        <f>IF(#REF!=4,93,0)</f>
        <v>#REF!</v>
      </c>
      <c r="HE15" s="26" t="e">
        <f>IF(#REF!=5,90,0)</f>
        <v>#REF!</v>
      </c>
      <c r="HF15" s="26" t="e">
        <f>IF(#REF!=6,88,0)</f>
        <v>#REF!</v>
      </c>
      <c r="HG15" s="26" t="e">
        <f>IF(#REF!=7,85,0)</f>
        <v>#REF!</v>
      </c>
      <c r="HH15" s="26" t="e">
        <f>IF(#REF!=8,83,0)</f>
        <v>#REF!</v>
      </c>
      <c r="HI15" s="26" t="e">
        <f>IF(#REF!=9,80,0)</f>
        <v>#REF!</v>
      </c>
      <c r="HJ15" s="26" t="e">
        <f>IF(#REF!=10,78,0)</f>
        <v>#REF!</v>
      </c>
      <c r="HK15" s="26" t="e">
        <f>IF(#REF!=11,75,0)</f>
        <v>#REF!</v>
      </c>
      <c r="HL15" s="26" t="e">
        <f>IF(#REF!=12,73,0)</f>
        <v>#REF!</v>
      </c>
      <c r="HM15" s="26" t="e">
        <f>IF(#REF!=13,70,0)</f>
        <v>#REF!</v>
      </c>
      <c r="HN15" s="26" t="e">
        <f>IF(#REF!=14,68,0)</f>
        <v>#REF!</v>
      </c>
      <c r="HO15" s="26" t="e">
        <f>IF(#REF!=15,65,0)</f>
        <v>#REF!</v>
      </c>
      <c r="HP15" s="26" t="e">
        <f>IF(#REF!=16,63,0)</f>
        <v>#REF!</v>
      </c>
      <c r="HQ15" s="26" t="e">
        <f>IF(#REF!=17,60,0)</f>
        <v>#REF!</v>
      </c>
      <c r="HR15" s="26" t="e">
        <f>IF(#REF!=18,58,0)</f>
        <v>#REF!</v>
      </c>
      <c r="HS15" s="26" t="e">
        <f>IF(#REF!=19,55,0)</f>
        <v>#REF!</v>
      </c>
      <c r="HT15" s="26" t="e">
        <f>IF(#REF!=20,53,0)</f>
        <v>#REF!</v>
      </c>
      <c r="HU15" s="26" t="e">
        <f>IF(#REF!&gt;20,0,0)</f>
        <v>#REF!</v>
      </c>
      <c r="HV15" s="26" t="e">
        <f>IF(#REF!="сх",0,0)</f>
        <v>#REF!</v>
      </c>
      <c r="HW15" s="26" t="e">
        <f t="shared" si="8"/>
        <v>#REF!</v>
      </c>
      <c r="HX15" s="26" t="e">
        <f>IF(#REF!=1,100,0)</f>
        <v>#REF!</v>
      </c>
      <c r="HY15" s="26" t="e">
        <f>IF(#REF!=2,98,0)</f>
        <v>#REF!</v>
      </c>
      <c r="HZ15" s="26" t="e">
        <f>IF(#REF!=3,95,0)</f>
        <v>#REF!</v>
      </c>
      <c r="IA15" s="26" t="e">
        <f>IF(#REF!=4,93,0)</f>
        <v>#REF!</v>
      </c>
      <c r="IB15" s="26" t="e">
        <f>IF(#REF!=5,90,0)</f>
        <v>#REF!</v>
      </c>
      <c r="IC15" s="26" t="e">
        <f>IF(#REF!=6,88,0)</f>
        <v>#REF!</v>
      </c>
      <c r="ID15" s="26" t="e">
        <f>IF(#REF!=7,85,0)</f>
        <v>#REF!</v>
      </c>
      <c r="IE15" s="26" t="e">
        <f>IF(#REF!=8,83,0)</f>
        <v>#REF!</v>
      </c>
      <c r="IF15" s="26" t="e">
        <f>IF(#REF!=9,80,0)</f>
        <v>#REF!</v>
      </c>
      <c r="IG15" s="26" t="e">
        <f>IF(#REF!=10,78,0)</f>
        <v>#REF!</v>
      </c>
      <c r="IH15" s="26" t="e">
        <f>IF(#REF!=11,75,0)</f>
        <v>#REF!</v>
      </c>
      <c r="II15" s="26" t="e">
        <f>IF(#REF!=12,73,0)</f>
        <v>#REF!</v>
      </c>
      <c r="IJ15" s="26" t="e">
        <f>IF(#REF!=13,70,0)</f>
        <v>#REF!</v>
      </c>
      <c r="IK15" s="26" t="e">
        <f>IF(#REF!=14,68,0)</f>
        <v>#REF!</v>
      </c>
      <c r="IL15" s="26" t="e">
        <f>IF(#REF!=15,65,0)</f>
        <v>#REF!</v>
      </c>
      <c r="IM15" s="26" t="e">
        <f>IF(#REF!=16,63,0)</f>
        <v>#REF!</v>
      </c>
      <c r="IN15" s="26" t="e">
        <f>IF(#REF!=17,60,0)</f>
        <v>#REF!</v>
      </c>
      <c r="IO15" s="26" t="e">
        <f>IF(#REF!=18,58,0)</f>
        <v>#REF!</v>
      </c>
      <c r="IP15" s="26" t="e">
        <f>IF(#REF!=19,55,0)</f>
        <v>#REF!</v>
      </c>
      <c r="IQ15" s="26" t="e">
        <f>IF(#REF!=20,53,0)</f>
        <v>#REF!</v>
      </c>
      <c r="IR15" s="26" t="e">
        <f>IF(#REF!&gt;20,0,0)</f>
        <v>#REF!</v>
      </c>
      <c r="IS15" s="26" t="e">
        <f>IF(#REF!="сх",0,0)</f>
        <v>#REF!</v>
      </c>
      <c r="IT15" s="26" t="e">
        <f t="shared" si="9"/>
        <v>#REF!</v>
      </c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</row>
    <row r="16" spans="1:265" s="3" customFormat="1" ht="96" x14ac:dyDescent="0.2">
      <c r="A16" s="58">
        <v>7</v>
      </c>
      <c r="B16" s="61">
        <v>16.8</v>
      </c>
      <c r="C16" s="108">
        <v>1</v>
      </c>
      <c r="D16" s="109" t="s">
        <v>40</v>
      </c>
      <c r="E16" s="113" t="s">
        <v>23</v>
      </c>
      <c r="F16" s="117" t="s">
        <v>31</v>
      </c>
      <c r="G16" s="119" t="s">
        <v>32</v>
      </c>
      <c r="H16" s="113" t="s">
        <v>43</v>
      </c>
      <c r="I16" s="70">
        <v>8</v>
      </c>
      <c r="J16" s="71">
        <v>13</v>
      </c>
      <c r="K16" s="72">
        <v>4</v>
      </c>
      <c r="L16" s="71">
        <v>18</v>
      </c>
      <c r="M16" s="72">
        <v>9</v>
      </c>
      <c r="N16" s="71">
        <v>12</v>
      </c>
      <c r="O16" s="138">
        <f t="shared" si="0"/>
        <v>43</v>
      </c>
      <c r="P16" s="23" t="e">
        <f>#REF!+#REF!</f>
        <v>#REF!</v>
      </c>
      <c r="Q16" s="24"/>
      <c r="R16" s="25"/>
      <c r="S16" s="24" t="e">
        <f>IF(#REF!=1,25,0)</f>
        <v>#REF!</v>
      </c>
      <c r="T16" s="24" t="e">
        <f>IF(#REF!=2,22,0)</f>
        <v>#REF!</v>
      </c>
      <c r="U16" s="24" t="e">
        <f>IF(#REF!=3,20,0)</f>
        <v>#REF!</v>
      </c>
      <c r="V16" s="24" t="e">
        <f>IF(#REF!=4,18,0)</f>
        <v>#REF!</v>
      </c>
      <c r="W16" s="24" t="e">
        <f>IF(#REF!=5,16,0)</f>
        <v>#REF!</v>
      </c>
      <c r="X16" s="24" t="e">
        <f>IF(#REF!=6,15,0)</f>
        <v>#REF!</v>
      </c>
      <c r="Y16" s="24" t="e">
        <f>IF(#REF!=7,14,0)</f>
        <v>#REF!</v>
      </c>
      <c r="Z16" s="24" t="e">
        <f>IF(#REF!=8,13,0)</f>
        <v>#REF!</v>
      </c>
      <c r="AA16" s="24" t="e">
        <f>IF(#REF!=9,12,0)</f>
        <v>#REF!</v>
      </c>
      <c r="AB16" s="24" t="e">
        <f>IF(#REF!=10,11,0)</f>
        <v>#REF!</v>
      </c>
      <c r="AC16" s="24" t="e">
        <f>IF(#REF!=11,10,0)</f>
        <v>#REF!</v>
      </c>
      <c r="AD16" s="24" t="e">
        <f>IF(#REF!=12,9,0)</f>
        <v>#REF!</v>
      </c>
      <c r="AE16" s="24" t="e">
        <f>IF(#REF!=13,8,0)</f>
        <v>#REF!</v>
      </c>
      <c r="AF16" s="24" t="e">
        <f>IF(#REF!=14,7,0)</f>
        <v>#REF!</v>
      </c>
      <c r="AG16" s="24" t="e">
        <f>IF(#REF!=15,6,0)</f>
        <v>#REF!</v>
      </c>
      <c r="AH16" s="24" t="e">
        <f>IF(#REF!=16,5,0)</f>
        <v>#REF!</v>
      </c>
      <c r="AI16" s="24" t="e">
        <f>IF(#REF!=17,4,0)</f>
        <v>#REF!</v>
      </c>
      <c r="AJ16" s="24" t="e">
        <f>IF(#REF!=18,3,0)</f>
        <v>#REF!</v>
      </c>
      <c r="AK16" s="24" t="e">
        <f>IF(#REF!=19,2,0)</f>
        <v>#REF!</v>
      </c>
      <c r="AL16" s="24" t="e">
        <f>IF(#REF!=20,1,0)</f>
        <v>#REF!</v>
      </c>
      <c r="AM16" s="24" t="e">
        <f>IF(#REF!&gt;20,0,0)</f>
        <v>#REF!</v>
      </c>
      <c r="AN16" s="24" t="e">
        <f>IF(#REF!="сх",0,0)</f>
        <v>#REF!</v>
      </c>
      <c r="AO16" s="24" t="e">
        <f t="shared" si="1"/>
        <v>#REF!</v>
      </c>
      <c r="AP16" s="24" t="e">
        <f>IF(#REF!=1,25,0)</f>
        <v>#REF!</v>
      </c>
      <c r="AQ16" s="24" t="e">
        <f>IF(#REF!=2,22,0)</f>
        <v>#REF!</v>
      </c>
      <c r="AR16" s="24" t="e">
        <f>IF(#REF!=3,20,0)</f>
        <v>#REF!</v>
      </c>
      <c r="AS16" s="24" t="e">
        <f>IF(#REF!=4,18,0)</f>
        <v>#REF!</v>
      </c>
      <c r="AT16" s="24" t="e">
        <f>IF(#REF!=5,16,0)</f>
        <v>#REF!</v>
      </c>
      <c r="AU16" s="24" t="e">
        <f>IF(#REF!=6,15,0)</f>
        <v>#REF!</v>
      </c>
      <c r="AV16" s="24" t="e">
        <f>IF(#REF!=7,14,0)</f>
        <v>#REF!</v>
      </c>
      <c r="AW16" s="24" t="e">
        <f>IF(#REF!=8,13,0)</f>
        <v>#REF!</v>
      </c>
      <c r="AX16" s="24" t="e">
        <f>IF(#REF!=9,12,0)</f>
        <v>#REF!</v>
      </c>
      <c r="AY16" s="24" t="e">
        <f>IF(#REF!=10,11,0)</f>
        <v>#REF!</v>
      </c>
      <c r="AZ16" s="24" t="e">
        <f>IF(#REF!=11,10,0)</f>
        <v>#REF!</v>
      </c>
      <c r="BA16" s="24" t="e">
        <f>IF(#REF!=12,9,0)</f>
        <v>#REF!</v>
      </c>
      <c r="BB16" s="24" t="e">
        <f>IF(#REF!=13,8,0)</f>
        <v>#REF!</v>
      </c>
      <c r="BC16" s="24" t="e">
        <f>IF(#REF!=14,7,0)</f>
        <v>#REF!</v>
      </c>
      <c r="BD16" s="24" t="e">
        <f>IF(#REF!=15,6,0)</f>
        <v>#REF!</v>
      </c>
      <c r="BE16" s="24" t="e">
        <f>IF(#REF!=16,5,0)</f>
        <v>#REF!</v>
      </c>
      <c r="BF16" s="24" t="e">
        <f>IF(#REF!=17,4,0)</f>
        <v>#REF!</v>
      </c>
      <c r="BG16" s="24" t="e">
        <f>IF(#REF!=18,3,0)</f>
        <v>#REF!</v>
      </c>
      <c r="BH16" s="24" t="e">
        <f>IF(#REF!=19,2,0)</f>
        <v>#REF!</v>
      </c>
      <c r="BI16" s="24" t="e">
        <f>IF(#REF!=20,1,0)</f>
        <v>#REF!</v>
      </c>
      <c r="BJ16" s="24" t="e">
        <f>IF(#REF!&gt;20,0,0)</f>
        <v>#REF!</v>
      </c>
      <c r="BK16" s="24" t="e">
        <f>IF(#REF!="сх",0,0)</f>
        <v>#REF!</v>
      </c>
      <c r="BL16" s="24" t="e">
        <f t="shared" si="2"/>
        <v>#REF!</v>
      </c>
      <c r="BM16" s="24" t="e">
        <f>IF(#REF!=1,45,0)</f>
        <v>#REF!</v>
      </c>
      <c r="BN16" s="24" t="e">
        <f>IF(#REF!=2,42,0)</f>
        <v>#REF!</v>
      </c>
      <c r="BO16" s="24" t="e">
        <f>IF(#REF!=3,40,0)</f>
        <v>#REF!</v>
      </c>
      <c r="BP16" s="24" t="e">
        <f>IF(#REF!=4,38,0)</f>
        <v>#REF!</v>
      </c>
      <c r="BQ16" s="24" t="e">
        <f>IF(#REF!=5,36,0)</f>
        <v>#REF!</v>
      </c>
      <c r="BR16" s="24" t="e">
        <f>IF(#REF!=6,35,0)</f>
        <v>#REF!</v>
      </c>
      <c r="BS16" s="24" t="e">
        <f>IF(#REF!=7,34,0)</f>
        <v>#REF!</v>
      </c>
      <c r="BT16" s="24" t="e">
        <f>IF(#REF!=8,33,0)</f>
        <v>#REF!</v>
      </c>
      <c r="BU16" s="24" t="e">
        <f>IF(#REF!=9,32,0)</f>
        <v>#REF!</v>
      </c>
      <c r="BV16" s="24" t="e">
        <f>IF(#REF!=10,31,0)</f>
        <v>#REF!</v>
      </c>
      <c r="BW16" s="24" t="e">
        <f>IF(#REF!=11,30,0)</f>
        <v>#REF!</v>
      </c>
      <c r="BX16" s="24" t="e">
        <f>IF(#REF!=12,29,0)</f>
        <v>#REF!</v>
      </c>
      <c r="BY16" s="24" t="e">
        <f>IF(#REF!=13,28,0)</f>
        <v>#REF!</v>
      </c>
      <c r="BZ16" s="24" t="e">
        <f>IF(#REF!=14,27,0)</f>
        <v>#REF!</v>
      </c>
      <c r="CA16" s="24" t="e">
        <f>IF(#REF!=15,26,0)</f>
        <v>#REF!</v>
      </c>
      <c r="CB16" s="24" t="e">
        <f>IF(#REF!=16,25,0)</f>
        <v>#REF!</v>
      </c>
      <c r="CC16" s="24" t="e">
        <f>IF(#REF!=17,24,0)</f>
        <v>#REF!</v>
      </c>
      <c r="CD16" s="24" t="e">
        <f>IF(#REF!=18,23,0)</f>
        <v>#REF!</v>
      </c>
      <c r="CE16" s="24" t="e">
        <f>IF(#REF!=19,22,0)</f>
        <v>#REF!</v>
      </c>
      <c r="CF16" s="24" t="e">
        <f>IF(#REF!=20,21,0)</f>
        <v>#REF!</v>
      </c>
      <c r="CG16" s="24" t="e">
        <f>IF(#REF!=21,20,0)</f>
        <v>#REF!</v>
      </c>
      <c r="CH16" s="24" t="e">
        <f>IF(#REF!=22,19,0)</f>
        <v>#REF!</v>
      </c>
      <c r="CI16" s="24" t="e">
        <f>IF(#REF!=23,18,0)</f>
        <v>#REF!</v>
      </c>
      <c r="CJ16" s="24" t="e">
        <f>IF(#REF!=24,17,0)</f>
        <v>#REF!</v>
      </c>
      <c r="CK16" s="24" t="e">
        <f>IF(#REF!=25,16,0)</f>
        <v>#REF!</v>
      </c>
      <c r="CL16" s="24" t="e">
        <f>IF(#REF!=26,15,0)</f>
        <v>#REF!</v>
      </c>
      <c r="CM16" s="24" t="e">
        <f>IF(#REF!=27,14,0)</f>
        <v>#REF!</v>
      </c>
      <c r="CN16" s="24" t="e">
        <f>IF(#REF!=28,13,0)</f>
        <v>#REF!</v>
      </c>
      <c r="CO16" s="24" t="e">
        <f>IF(#REF!=29,12,0)</f>
        <v>#REF!</v>
      </c>
      <c r="CP16" s="24" t="e">
        <f>IF(#REF!=30,11,0)</f>
        <v>#REF!</v>
      </c>
      <c r="CQ16" s="24" t="e">
        <f>IF(#REF!=31,10,0)</f>
        <v>#REF!</v>
      </c>
      <c r="CR16" s="24" t="e">
        <f>IF(#REF!=32,9,0)</f>
        <v>#REF!</v>
      </c>
      <c r="CS16" s="24" t="e">
        <f>IF(#REF!=33,8,0)</f>
        <v>#REF!</v>
      </c>
      <c r="CT16" s="24" t="e">
        <f>IF(#REF!=34,7,0)</f>
        <v>#REF!</v>
      </c>
      <c r="CU16" s="24" t="e">
        <f>IF(#REF!=35,6,0)</f>
        <v>#REF!</v>
      </c>
      <c r="CV16" s="24" t="e">
        <f>IF(#REF!=36,5,0)</f>
        <v>#REF!</v>
      </c>
      <c r="CW16" s="24" t="e">
        <f>IF(#REF!=37,4,0)</f>
        <v>#REF!</v>
      </c>
      <c r="CX16" s="24" t="e">
        <f>IF(#REF!=38,3,0)</f>
        <v>#REF!</v>
      </c>
      <c r="CY16" s="24" t="e">
        <f>IF(#REF!=39,2,0)</f>
        <v>#REF!</v>
      </c>
      <c r="CZ16" s="24" t="e">
        <f>IF(#REF!=40,1,0)</f>
        <v>#REF!</v>
      </c>
      <c r="DA16" s="24" t="e">
        <f>IF(#REF!&gt;20,0,0)</f>
        <v>#REF!</v>
      </c>
      <c r="DB16" s="24" t="e">
        <f>IF(#REF!="сх",0,0)</f>
        <v>#REF!</v>
      </c>
      <c r="DC16" s="24" t="e">
        <f t="shared" si="3"/>
        <v>#REF!</v>
      </c>
      <c r="DD16" s="24" t="e">
        <f>IF(#REF!=1,45,0)</f>
        <v>#REF!</v>
      </c>
      <c r="DE16" s="24" t="e">
        <f>IF(#REF!=2,42,0)</f>
        <v>#REF!</v>
      </c>
      <c r="DF16" s="24" t="e">
        <f>IF(#REF!=3,40,0)</f>
        <v>#REF!</v>
      </c>
      <c r="DG16" s="24" t="e">
        <f>IF(#REF!=4,38,0)</f>
        <v>#REF!</v>
      </c>
      <c r="DH16" s="24" t="e">
        <f>IF(#REF!=5,36,0)</f>
        <v>#REF!</v>
      </c>
      <c r="DI16" s="24" t="e">
        <f>IF(#REF!=6,35,0)</f>
        <v>#REF!</v>
      </c>
      <c r="DJ16" s="24" t="e">
        <f>IF(#REF!=7,34,0)</f>
        <v>#REF!</v>
      </c>
      <c r="DK16" s="24" t="e">
        <f>IF(#REF!=8,33,0)</f>
        <v>#REF!</v>
      </c>
      <c r="DL16" s="24" t="e">
        <f>IF(#REF!=9,32,0)</f>
        <v>#REF!</v>
      </c>
      <c r="DM16" s="24" t="e">
        <f>IF(#REF!=10,31,0)</f>
        <v>#REF!</v>
      </c>
      <c r="DN16" s="24" t="e">
        <f>IF(#REF!=11,30,0)</f>
        <v>#REF!</v>
      </c>
      <c r="DO16" s="24" t="e">
        <f>IF(#REF!=12,29,0)</f>
        <v>#REF!</v>
      </c>
      <c r="DP16" s="24" t="e">
        <f>IF(#REF!=13,28,0)</f>
        <v>#REF!</v>
      </c>
      <c r="DQ16" s="24" t="e">
        <f>IF(#REF!=14,27,0)</f>
        <v>#REF!</v>
      </c>
      <c r="DR16" s="24" t="e">
        <f>IF(#REF!=15,26,0)</f>
        <v>#REF!</v>
      </c>
      <c r="DS16" s="24" t="e">
        <f>IF(#REF!=16,25,0)</f>
        <v>#REF!</v>
      </c>
      <c r="DT16" s="24" t="e">
        <f>IF(#REF!=17,24,0)</f>
        <v>#REF!</v>
      </c>
      <c r="DU16" s="24" t="e">
        <f>IF(#REF!=18,23,0)</f>
        <v>#REF!</v>
      </c>
      <c r="DV16" s="24" t="e">
        <f>IF(#REF!=19,22,0)</f>
        <v>#REF!</v>
      </c>
      <c r="DW16" s="24" t="e">
        <f>IF(#REF!=20,21,0)</f>
        <v>#REF!</v>
      </c>
      <c r="DX16" s="24" t="e">
        <f>IF(#REF!=21,20,0)</f>
        <v>#REF!</v>
      </c>
      <c r="DY16" s="24" t="e">
        <f>IF(#REF!=22,19,0)</f>
        <v>#REF!</v>
      </c>
      <c r="DZ16" s="24" t="e">
        <f>IF(#REF!=23,18,0)</f>
        <v>#REF!</v>
      </c>
      <c r="EA16" s="24" t="e">
        <f>IF(#REF!=24,17,0)</f>
        <v>#REF!</v>
      </c>
      <c r="EB16" s="24" t="e">
        <f>IF(#REF!=25,16,0)</f>
        <v>#REF!</v>
      </c>
      <c r="EC16" s="24" t="e">
        <f>IF(#REF!=26,15,0)</f>
        <v>#REF!</v>
      </c>
      <c r="ED16" s="24" t="e">
        <f>IF(#REF!=27,14,0)</f>
        <v>#REF!</v>
      </c>
      <c r="EE16" s="24" t="e">
        <f>IF(#REF!=28,13,0)</f>
        <v>#REF!</v>
      </c>
      <c r="EF16" s="24" t="e">
        <f>IF(#REF!=29,12,0)</f>
        <v>#REF!</v>
      </c>
      <c r="EG16" s="24" t="e">
        <f>IF(#REF!=30,11,0)</f>
        <v>#REF!</v>
      </c>
      <c r="EH16" s="24" t="e">
        <f>IF(#REF!=31,10,0)</f>
        <v>#REF!</v>
      </c>
      <c r="EI16" s="24" t="e">
        <f>IF(#REF!=32,9,0)</f>
        <v>#REF!</v>
      </c>
      <c r="EJ16" s="24" t="e">
        <f>IF(#REF!=33,8,0)</f>
        <v>#REF!</v>
      </c>
      <c r="EK16" s="24" t="e">
        <f>IF(#REF!=34,7,0)</f>
        <v>#REF!</v>
      </c>
      <c r="EL16" s="24" t="e">
        <f>IF(#REF!=35,6,0)</f>
        <v>#REF!</v>
      </c>
      <c r="EM16" s="24" t="e">
        <f>IF(#REF!=36,5,0)</f>
        <v>#REF!</v>
      </c>
      <c r="EN16" s="24" t="e">
        <f>IF(#REF!=37,4,0)</f>
        <v>#REF!</v>
      </c>
      <c r="EO16" s="24" t="e">
        <f>IF(#REF!=38,3,0)</f>
        <v>#REF!</v>
      </c>
      <c r="EP16" s="24" t="e">
        <f>IF(#REF!=39,2,0)</f>
        <v>#REF!</v>
      </c>
      <c r="EQ16" s="24" t="e">
        <f>IF(#REF!=40,1,0)</f>
        <v>#REF!</v>
      </c>
      <c r="ER16" s="24" t="e">
        <f>IF(#REF!&gt;20,0,0)</f>
        <v>#REF!</v>
      </c>
      <c r="ES16" s="24" t="e">
        <f>IF(#REF!="сх",0,0)</f>
        <v>#REF!</v>
      </c>
      <c r="ET16" s="24" t="e">
        <f t="shared" si="4"/>
        <v>#REF!</v>
      </c>
      <c r="EU16" s="24"/>
      <c r="EV16" s="24" t="e">
        <f>IF(#REF!="сх","ноль",IF(#REF!&gt;0,#REF!,"Ноль"))</f>
        <v>#REF!</v>
      </c>
      <c r="EW16" s="24" t="e">
        <f>IF(#REF!="сх","ноль",IF(#REF!&gt;0,#REF!,"Ноль"))</f>
        <v>#REF!</v>
      </c>
      <c r="EX16" s="24"/>
      <c r="EY16" s="24" t="e">
        <f t="shared" si="5"/>
        <v>#REF!</v>
      </c>
      <c r="EZ16" s="24" t="e">
        <f>IF(O16=#REF!,IF(#REF!&lt;#REF!,#REF!,FD16),#REF!)</f>
        <v>#REF!</v>
      </c>
      <c r="FA16" s="24" t="e">
        <f>IF(O16=#REF!,IF(#REF!&lt;#REF!,0,1))</f>
        <v>#REF!</v>
      </c>
      <c r="FB16" s="24" t="e">
        <f>IF(AND(EY16&gt;=21,EY16&lt;&gt;0),EY16,IF(O16&lt;#REF!,"СТОП",EZ16+FA16))</f>
        <v>#REF!</v>
      </c>
      <c r="FC16" s="24"/>
      <c r="FD16" s="24">
        <v>15</v>
      </c>
      <c r="FE16" s="24">
        <v>16</v>
      </c>
      <c r="FF16" s="24"/>
      <c r="FG16" s="26" t="e">
        <f>IF(#REF!=1,25,0)</f>
        <v>#REF!</v>
      </c>
      <c r="FH16" s="26" t="e">
        <f>IF(#REF!=2,22,0)</f>
        <v>#REF!</v>
      </c>
      <c r="FI16" s="26" t="e">
        <f>IF(#REF!=3,20,0)</f>
        <v>#REF!</v>
      </c>
      <c r="FJ16" s="26" t="e">
        <f>IF(#REF!=4,18,0)</f>
        <v>#REF!</v>
      </c>
      <c r="FK16" s="26" t="e">
        <f>IF(#REF!=5,16,0)</f>
        <v>#REF!</v>
      </c>
      <c r="FL16" s="26" t="e">
        <f>IF(#REF!=6,15,0)</f>
        <v>#REF!</v>
      </c>
      <c r="FM16" s="26" t="e">
        <f>IF(#REF!=7,14,0)</f>
        <v>#REF!</v>
      </c>
      <c r="FN16" s="26" t="e">
        <f>IF(#REF!=8,13,0)</f>
        <v>#REF!</v>
      </c>
      <c r="FO16" s="26" t="e">
        <f>IF(#REF!=9,12,0)</f>
        <v>#REF!</v>
      </c>
      <c r="FP16" s="26" t="e">
        <f>IF(#REF!=10,11,0)</f>
        <v>#REF!</v>
      </c>
      <c r="FQ16" s="26" t="e">
        <f>IF(#REF!=11,10,0)</f>
        <v>#REF!</v>
      </c>
      <c r="FR16" s="26" t="e">
        <f>IF(#REF!=12,9,0)</f>
        <v>#REF!</v>
      </c>
      <c r="FS16" s="26" t="e">
        <f>IF(#REF!=13,8,0)</f>
        <v>#REF!</v>
      </c>
      <c r="FT16" s="26" t="e">
        <f>IF(#REF!=14,7,0)</f>
        <v>#REF!</v>
      </c>
      <c r="FU16" s="26" t="e">
        <f>IF(#REF!=15,6,0)</f>
        <v>#REF!</v>
      </c>
      <c r="FV16" s="26" t="e">
        <f>IF(#REF!=16,5,0)</f>
        <v>#REF!</v>
      </c>
      <c r="FW16" s="26" t="e">
        <f>IF(#REF!=17,4,0)</f>
        <v>#REF!</v>
      </c>
      <c r="FX16" s="26" t="e">
        <f>IF(#REF!=18,3,0)</f>
        <v>#REF!</v>
      </c>
      <c r="FY16" s="26" t="e">
        <f>IF(#REF!=19,2,0)</f>
        <v>#REF!</v>
      </c>
      <c r="FZ16" s="26" t="e">
        <f>IF(#REF!=20,1,0)</f>
        <v>#REF!</v>
      </c>
      <c r="GA16" s="26" t="e">
        <f>IF(#REF!&gt;20,0,0)</f>
        <v>#REF!</v>
      </c>
      <c r="GB16" s="26" t="e">
        <f>IF(#REF!="сх",0,0)</f>
        <v>#REF!</v>
      </c>
      <c r="GC16" s="26" t="e">
        <f t="shared" si="6"/>
        <v>#REF!</v>
      </c>
      <c r="GD16" s="26" t="e">
        <f>IF(#REF!=1,25,0)</f>
        <v>#REF!</v>
      </c>
      <c r="GE16" s="26" t="e">
        <f>IF(#REF!=2,22,0)</f>
        <v>#REF!</v>
      </c>
      <c r="GF16" s="26" t="e">
        <f>IF(#REF!=3,20,0)</f>
        <v>#REF!</v>
      </c>
      <c r="GG16" s="26" t="e">
        <f>IF(#REF!=4,18,0)</f>
        <v>#REF!</v>
      </c>
      <c r="GH16" s="26" t="e">
        <f>IF(#REF!=5,16,0)</f>
        <v>#REF!</v>
      </c>
      <c r="GI16" s="26" t="e">
        <f>IF(#REF!=6,15,0)</f>
        <v>#REF!</v>
      </c>
      <c r="GJ16" s="26" t="e">
        <f>IF(#REF!=7,14,0)</f>
        <v>#REF!</v>
      </c>
      <c r="GK16" s="26" t="e">
        <f>IF(#REF!=8,13,0)</f>
        <v>#REF!</v>
      </c>
      <c r="GL16" s="26" t="e">
        <f>IF(#REF!=9,12,0)</f>
        <v>#REF!</v>
      </c>
      <c r="GM16" s="26" t="e">
        <f>IF(#REF!=10,11,0)</f>
        <v>#REF!</v>
      </c>
      <c r="GN16" s="26" t="e">
        <f>IF(#REF!=11,10,0)</f>
        <v>#REF!</v>
      </c>
      <c r="GO16" s="26" t="e">
        <f>IF(#REF!=12,9,0)</f>
        <v>#REF!</v>
      </c>
      <c r="GP16" s="26" t="e">
        <f>IF(#REF!=13,8,0)</f>
        <v>#REF!</v>
      </c>
      <c r="GQ16" s="26" t="e">
        <f>IF(#REF!=14,7,0)</f>
        <v>#REF!</v>
      </c>
      <c r="GR16" s="26" t="e">
        <f>IF(#REF!=15,6,0)</f>
        <v>#REF!</v>
      </c>
      <c r="GS16" s="26" t="e">
        <f>IF(#REF!=16,5,0)</f>
        <v>#REF!</v>
      </c>
      <c r="GT16" s="26" t="e">
        <f>IF(#REF!=17,4,0)</f>
        <v>#REF!</v>
      </c>
      <c r="GU16" s="26" t="e">
        <f>IF(#REF!=18,3,0)</f>
        <v>#REF!</v>
      </c>
      <c r="GV16" s="26" t="e">
        <f>IF(#REF!=19,2,0)</f>
        <v>#REF!</v>
      </c>
      <c r="GW16" s="26" t="e">
        <f>IF(#REF!=20,1,0)</f>
        <v>#REF!</v>
      </c>
      <c r="GX16" s="26" t="e">
        <f>IF(#REF!&gt;20,0,0)</f>
        <v>#REF!</v>
      </c>
      <c r="GY16" s="26" t="e">
        <f>IF(#REF!="сх",0,0)</f>
        <v>#REF!</v>
      </c>
      <c r="GZ16" s="26" t="e">
        <f t="shared" si="7"/>
        <v>#REF!</v>
      </c>
      <c r="HA16" s="26" t="e">
        <f>IF(#REF!=1,100,0)</f>
        <v>#REF!</v>
      </c>
      <c r="HB16" s="26" t="e">
        <f>IF(#REF!=2,98,0)</f>
        <v>#REF!</v>
      </c>
      <c r="HC16" s="26" t="e">
        <f>IF(#REF!=3,95,0)</f>
        <v>#REF!</v>
      </c>
      <c r="HD16" s="26" t="e">
        <f>IF(#REF!=4,93,0)</f>
        <v>#REF!</v>
      </c>
      <c r="HE16" s="26" t="e">
        <f>IF(#REF!=5,90,0)</f>
        <v>#REF!</v>
      </c>
      <c r="HF16" s="26" t="e">
        <f>IF(#REF!=6,88,0)</f>
        <v>#REF!</v>
      </c>
      <c r="HG16" s="26" t="e">
        <f>IF(#REF!=7,85,0)</f>
        <v>#REF!</v>
      </c>
      <c r="HH16" s="26" t="e">
        <f>IF(#REF!=8,83,0)</f>
        <v>#REF!</v>
      </c>
      <c r="HI16" s="26" t="e">
        <f>IF(#REF!=9,80,0)</f>
        <v>#REF!</v>
      </c>
      <c r="HJ16" s="26" t="e">
        <f>IF(#REF!=10,78,0)</f>
        <v>#REF!</v>
      </c>
      <c r="HK16" s="26" t="e">
        <f>IF(#REF!=11,75,0)</f>
        <v>#REF!</v>
      </c>
      <c r="HL16" s="26" t="e">
        <f>IF(#REF!=12,73,0)</f>
        <v>#REF!</v>
      </c>
      <c r="HM16" s="26" t="e">
        <f>IF(#REF!=13,70,0)</f>
        <v>#REF!</v>
      </c>
      <c r="HN16" s="26" t="e">
        <f>IF(#REF!=14,68,0)</f>
        <v>#REF!</v>
      </c>
      <c r="HO16" s="26" t="e">
        <f>IF(#REF!=15,65,0)</f>
        <v>#REF!</v>
      </c>
      <c r="HP16" s="26" t="e">
        <f>IF(#REF!=16,63,0)</f>
        <v>#REF!</v>
      </c>
      <c r="HQ16" s="26" t="e">
        <f>IF(#REF!=17,60,0)</f>
        <v>#REF!</v>
      </c>
      <c r="HR16" s="26" t="e">
        <f>IF(#REF!=18,58,0)</f>
        <v>#REF!</v>
      </c>
      <c r="HS16" s="26" t="e">
        <f>IF(#REF!=19,55,0)</f>
        <v>#REF!</v>
      </c>
      <c r="HT16" s="26" t="e">
        <f>IF(#REF!=20,53,0)</f>
        <v>#REF!</v>
      </c>
      <c r="HU16" s="26" t="e">
        <f>IF(#REF!&gt;20,0,0)</f>
        <v>#REF!</v>
      </c>
      <c r="HV16" s="26" t="e">
        <f>IF(#REF!="сх",0,0)</f>
        <v>#REF!</v>
      </c>
      <c r="HW16" s="26" t="e">
        <f t="shared" si="8"/>
        <v>#REF!</v>
      </c>
      <c r="HX16" s="26" t="e">
        <f>IF(#REF!=1,100,0)</f>
        <v>#REF!</v>
      </c>
      <c r="HY16" s="26" t="e">
        <f>IF(#REF!=2,98,0)</f>
        <v>#REF!</v>
      </c>
      <c r="HZ16" s="26" t="e">
        <f>IF(#REF!=3,95,0)</f>
        <v>#REF!</v>
      </c>
      <c r="IA16" s="26" t="e">
        <f>IF(#REF!=4,93,0)</f>
        <v>#REF!</v>
      </c>
      <c r="IB16" s="26" t="e">
        <f>IF(#REF!=5,90,0)</f>
        <v>#REF!</v>
      </c>
      <c r="IC16" s="26" t="e">
        <f>IF(#REF!=6,88,0)</f>
        <v>#REF!</v>
      </c>
      <c r="ID16" s="26" t="e">
        <f>IF(#REF!=7,85,0)</f>
        <v>#REF!</v>
      </c>
      <c r="IE16" s="26" t="e">
        <f>IF(#REF!=8,83,0)</f>
        <v>#REF!</v>
      </c>
      <c r="IF16" s="26" t="e">
        <f>IF(#REF!=9,80,0)</f>
        <v>#REF!</v>
      </c>
      <c r="IG16" s="26" t="e">
        <f>IF(#REF!=10,78,0)</f>
        <v>#REF!</v>
      </c>
      <c r="IH16" s="26" t="e">
        <f>IF(#REF!=11,75,0)</f>
        <v>#REF!</v>
      </c>
      <c r="II16" s="26" t="e">
        <f>IF(#REF!=12,73,0)</f>
        <v>#REF!</v>
      </c>
      <c r="IJ16" s="26" t="e">
        <f>IF(#REF!=13,70,0)</f>
        <v>#REF!</v>
      </c>
      <c r="IK16" s="26" t="e">
        <f>IF(#REF!=14,68,0)</f>
        <v>#REF!</v>
      </c>
      <c r="IL16" s="26" t="e">
        <f>IF(#REF!=15,65,0)</f>
        <v>#REF!</v>
      </c>
      <c r="IM16" s="26" t="e">
        <f>IF(#REF!=16,63,0)</f>
        <v>#REF!</v>
      </c>
      <c r="IN16" s="26" t="e">
        <f>IF(#REF!=17,60,0)</f>
        <v>#REF!</v>
      </c>
      <c r="IO16" s="26" t="e">
        <f>IF(#REF!=18,58,0)</f>
        <v>#REF!</v>
      </c>
      <c r="IP16" s="26" t="e">
        <f>IF(#REF!=19,55,0)</f>
        <v>#REF!</v>
      </c>
      <c r="IQ16" s="26" t="e">
        <f>IF(#REF!=20,53,0)</f>
        <v>#REF!</v>
      </c>
      <c r="IR16" s="26" t="e">
        <f>IF(#REF!&gt;20,0,0)</f>
        <v>#REF!</v>
      </c>
      <c r="IS16" s="26" t="e">
        <f>IF(#REF!="сх",0,0)</f>
        <v>#REF!</v>
      </c>
      <c r="IT16" s="26" t="e">
        <f t="shared" si="9"/>
        <v>#REF!</v>
      </c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</row>
    <row r="17" spans="1:268" s="3" customFormat="1" ht="96" x14ac:dyDescent="0.2">
      <c r="A17" s="58">
        <v>8</v>
      </c>
      <c r="B17" s="61">
        <v>16.399999999999999</v>
      </c>
      <c r="C17" s="108">
        <v>3</v>
      </c>
      <c r="D17" s="109" t="s">
        <v>41</v>
      </c>
      <c r="E17" s="113" t="s">
        <v>27</v>
      </c>
      <c r="F17" s="117" t="s">
        <v>31</v>
      </c>
      <c r="G17" s="119" t="s">
        <v>32</v>
      </c>
      <c r="H17" s="113" t="s">
        <v>43</v>
      </c>
      <c r="I17" s="70">
        <v>7</v>
      </c>
      <c r="J17" s="71">
        <v>14</v>
      </c>
      <c r="K17" s="72">
        <v>8</v>
      </c>
      <c r="L17" s="71">
        <v>13</v>
      </c>
      <c r="M17" s="72">
        <v>10</v>
      </c>
      <c r="N17" s="71">
        <v>11</v>
      </c>
      <c r="O17" s="138">
        <f t="shared" si="0"/>
        <v>38</v>
      </c>
      <c r="P17" s="23" t="e">
        <f>#REF!+#REF!</f>
        <v>#REF!</v>
      </c>
      <c r="Q17" s="24"/>
      <c r="R17" s="25"/>
      <c r="S17" s="24" t="e">
        <f>IF(#REF!=1,25,0)</f>
        <v>#REF!</v>
      </c>
      <c r="T17" s="24" t="e">
        <f>IF(#REF!=2,22,0)</f>
        <v>#REF!</v>
      </c>
      <c r="U17" s="24" t="e">
        <f>IF(#REF!=3,20,0)</f>
        <v>#REF!</v>
      </c>
      <c r="V17" s="24" t="e">
        <f>IF(#REF!=4,18,0)</f>
        <v>#REF!</v>
      </c>
      <c r="W17" s="24" t="e">
        <f>IF(#REF!=5,16,0)</f>
        <v>#REF!</v>
      </c>
      <c r="X17" s="24" t="e">
        <f>IF(#REF!=6,15,0)</f>
        <v>#REF!</v>
      </c>
      <c r="Y17" s="24" t="e">
        <f>IF(#REF!=7,14,0)</f>
        <v>#REF!</v>
      </c>
      <c r="Z17" s="24" t="e">
        <f>IF(#REF!=8,13,0)</f>
        <v>#REF!</v>
      </c>
      <c r="AA17" s="24" t="e">
        <f>IF(#REF!=9,12,0)</f>
        <v>#REF!</v>
      </c>
      <c r="AB17" s="24" t="e">
        <f>IF(#REF!=10,11,0)</f>
        <v>#REF!</v>
      </c>
      <c r="AC17" s="24" t="e">
        <f>IF(#REF!=11,10,0)</f>
        <v>#REF!</v>
      </c>
      <c r="AD17" s="24" t="e">
        <f>IF(#REF!=12,9,0)</f>
        <v>#REF!</v>
      </c>
      <c r="AE17" s="24" t="e">
        <f>IF(#REF!=13,8,0)</f>
        <v>#REF!</v>
      </c>
      <c r="AF17" s="24" t="e">
        <f>IF(#REF!=14,7,0)</f>
        <v>#REF!</v>
      </c>
      <c r="AG17" s="24" t="e">
        <f>IF(#REF!=15,6,0)</f>
        <v>#REF!</v>
      </c>
      <c r="AH17" s="24" t="e">
        <f>IF(#REF!=16,5,0)</f>
        <v>#REF!</v>
      </c>
      <c r="AI17" s="24" t="e">
        <f>IF(#REF!=17,4,0)</f>
        <v>#REF!</v>
      </c>
      <c r="AJ17" s="24" t="e">
        <f>IF(#REF!=18,3,0)</f>
        <v>#REF!</v>
      </c>
      <c r="AK17" s="24" t="e">
        <f>IF(#REF!=19,2,0)</f>
        <v>#REF!</v>
      </c>
      <c r="AL17" s="24" t="e">
        <f>IF(#REF!=20,1,0)</f>
        <v>#REF!</v>
      </c>
      <c r="AM17" s="24" t="e">
        <f>IF(#REF!&gt;20,0,0)</f>
        <v>#REF!</v>
      </c>
      <c r="AN17" s="24" t="e">
        <f>IF(#REF!="сх",0,0)</f>
        <v>#REF!</v>
      </c>
      <c r="AO17" s="24" t="e">
        <f t="shared" si="1"/>
        <v>#REF!</v>
      </c>
      <c r="AP17" s="24" t="e">
        <f>IF(#REF!=1,25,0)</f>
        <v>#REF!</v>
      </c>
      <c r="AQ17" s="24" t="e">
        <f>IF(#REF!=2,22,0)</f>
        <v>#REF!</v>
      </c>
      <c r="AR17" s="24" t="e">
        <f>IF(#REF!=3,20,0)</f>
        <v>#REF!</v>
      </c>
      <c r="AS17" s="24" t="e">
        <f>IF(#REF!=4,18,0)</f>
        <v>#REF!</v>
      </c>
      <c r="AT17" s="24" t="e">
        <f>IF(#REF!=5,16,0)</f>
        <v>#REF!</v>
      </c>
      <c r="AU17" s="24" t="e">
        <f>IF(#REF!=6,15,0)</f>
        <v>#REF!</v>
      </c>
      <c r="AV17" s="24" t="e">
        <f>IF(#REF!=7,14,0)</f>
        <v>#REF!</v>
      </c>
      <c r="AW17" s="24" t="e">
        <f>IF(#REF!=8,13,0)</f>
        <v>#REF!</v>
      </c>
      <c r="AX17" s="24" t="e">
        <f>IF(#REF!=9,12,0)</f>
        <v>#REF!</v>
      </c>
      <c r="AY17" s="24" t="e">
        <f>IF(#REF!=10,11,0)</f>
        <v>#REF!</v>
      </c>
      <c r="AZ17" s="24" t="e">
        <f>IF(#REF!=11,10,0)</f>
        <v>#REF!</v>
      </c>
      <c r="BA17" s="24" t="e">
        <f>IF(#REF!=12,9,0)</f>
        <v>#REF!</v>
      </c>
      <c r="BB17" s="24" t="e">
        <f>IF(#REF!=13,8,0)</f>
        <v>#REF!</v>
      </c>
      <c r="BC17" s="24" t="e">
        <f>IF(#REF!=14,7,0)</f>
        <v>#REF!</v>
      </c>
      <c r="BD17" s="24" t="e">
        <f>IF(#REF!=15,6,0)</f>
        <v>#REF!</v>
      </c>
      <c r="BE17" s="24" t="e">
        <f>IF(#REF!=16,5,0)</f>
        <v>#REF!</v>
      </c>
      <c r="BF17" s="24" t="e">
        <f>IF(#REF!=17,4,0)</f>
        <v>#REF!</v>
      </c>
      <c r="BG17" s="24" t="e">
        <f>IF(#REF!=18,3,0)</f>
        <v>#REF!</v>
      </c>
      <c r="BH17" s="24" t="e">
        <f>IF(#REF!=19,2,0)</f>
        <v>#REF!</v>
      </c>
      <c r="BI17" s="24" t="e">
        <f>IF(#REF!=20,1,0)</f>
        <v>#REF!</v>
      </c>
      <c r="BJ17" s="24" t="e">
        <f>IF(#REF!&gt;20,0,0)</f>
        <v>#REF!</v>
      </c>
      <c r="BK17" s="24" t="e">
        <f>IF(#REF!="сх",0,0)</f>
        <v>#REF!</v>
      </c>
      <c r="BL17" s="24" t="e">
        <f t="shared" si="2"/>
        <v>#REF!</v>
      </c>
      <c r="BM17" s="24" t="e">
        <f>IF(#REF!=1,45,0)</f>
        <v>#REF!</v>
      </c>
      <c r="BN17" s="24" t="e">
        <f>IF(#REF!=2,42,0)</f>
        <v>#REF!</v>
      </c>
      <c r="BO17" s="24" t="e">
        <f>IF(#REF!=3,40,0)</f>
        <v>#REF!</v>
      </c>
      <c r="BP17" s="24" t="e">
        <f>IF(#REF!=4,38,0)</f>
        <v>#REF!</v>
      </c>
      <c r="BQ17" s="24" t="e">
        <f>IF(#REF!=5,36,0)</f>
        <v>#REF!</v>
      </c>
      <c r="BR17" s="24" t="e">
        <f>IF(#REF!=6,35,0)</f>
        <v>#REF!</v>
      </c>
      <c r="BS17" s="24" t="e">
        <f>IF(#REF!=7,34,0)</f>
        <v>#REF!</v>
      </c>
      <c r="BT17" s="24" t="e">
        <f>IF(#REF!=8,33,0)</f>
        <v>#REF!</v>
      </c>
      <c r="BU17" s="24" t="e">
        <f>IF(#REF!=9,32,0)</f>
        <v>#REF!</v>
      </c>
      <c r="BV17" s="24" t="e">
        <f>IF(#REF!=10,31,0)</f>
        <v>#REF!</v>
      </c>
      <c r="BW17" s="24" t="e">
        <f>IF(#REF!=11,30,0)</f>
        <v>#REF!</v>
      </c>
      <c r="BX17" s="24" t="e">
        <f>IF(#REF!=12,29,0)</f>
        <v>#REF!</v>
      </c>
      <c r="BY17" s="24" t="e">
        <f>IF(#REF!=13,28,0)</f>
        <v>#REF!</v>
      </c>
      <c r="BZ17" s="24" t="e">
        <f>IF(#REF!=14,27,0)</f>
        <v>#REF!</v>
      </c>
      <c r="CA17" s="24" t="e">
        <f>IF(#REF!=15,26,0)</f>
        <v>#REF!</v>
      </c>
      <c r="CB17" s="24" t="e">
        <f>IF(#REF!=16,25,0)</f>
        <v>#REF!</v>
      </c>
      <c r="CC17" s="24" t="e">
        <f>IF(#REF!=17,24,0)</f>
        <v>#REF!</v>
      </c>
      <c r="CD17" s="24" t="e">
        <f>IF(#REF!=18,23,0)</f>
        <v>#REF!</v>
      </c>
      <c r="CE17" s="24" t="e">
        <f>IF(#REF!=19,22,0)</f>
        <v>#REF!</v>
      </c>
      <c r="CF17" s="24" t="e">
        <f>IF(#REF!=20,21,0)</f>
        <v>#REF!</v>
      </c>
      <c r="CG17" s="24" t="e">
        <f>IF(#REF!=21,20,0)</f>
        <v>#REF!</v>
      </c>
      <c r="CH17" s="24" t="e">
        <f>IF(#REF!=22,19,0)</f>
        <v>#REF!</v>
      </c>
      <c r="CI17" s="24" t="e">
        <f>IF(#REF!=23,18,0)</f>
        <v>#REF!</v>
      </c>
      <c r="CJ17" s="24" t="e">
        <f>IF(#REF!=24,17,0)</f>
        <v>#REF!</v>
      </c>
      <c r="CK17" s="24" t="e">
        <f>IF(#REF!=25,16,0)</f>
        <v>#REF!</v>
      </c>
      <c r="CL17" s="24" t="e">
        <f>IF(#REF!=26,15,0)</f>
        <v>#REF!</v>
      </c>
      <c r="CM17" s="24" t="e">
        <f>IF(#REF!=27,14,0)</f>
        <v>#REF!</v>
      </c>
      <c r="CN17" s="24" t="e">
        <f>IF(#REF!=28,13,0)</f>
        <v>#REF!</v>
      </c>
      <c r="CO17" s="24" t="e">
        <f>IF(#REF!=29,12,0)</f>
        <v>#REF!</v>
      </c>
      <c r="CP17" s="24" t="e">
        <f>IF(#REF!=30,11,0)</f>
        <v>#REF!</v>
      </c>
      <c r="CQ17" s="24" t="e">
        <f>IF(#REF!=31,10,0)</f>
        <v>#REF!</v>
      </c>
      <c r="CR17" s="24" t="e">
        <f>IF(#REF!=32,9,0)</f>
        <v>#REF!</v>
      </c>
      <c r="CS17" s="24" t="e">
        <f>IF(#REF!=33,8,0)</f>
        <v>#REF!</v>
      </c>
      <c r="CT17" s="24" t="e">
        <f>IF(#REF!=34,7,0)</f>
        <v>#REF!</v>
      </c>
      <c r="CU17" s="24" t="e">
        <f>IF(#REF!=35,6,0)</f>
        <v>#REF!</v>
      </c>
      <c r="CV17" s="24" t="e">
        <f>IF(#REF!=36,5,0)</f>
        <v>#REF!</v>
      </c>
      <c r="CW17" s="24" t="e">
        <f>IF(#REF!=37,4,0)</f>
        <v>#REF!</v>
      </c>
      <c r="CX17" s="24" t="e">
        <f>IF(#REF!=38,3,0)</f>
        <v>#REF!</v>
      </c>
      <c r="CY17" s="24" t="e">
        <f>IF(#REF!=39,2,0)</f>
        <v>#REF!</v>
      </c>
      <c r="CZ17" s="24" t="e">
        <f>IF(#REF!=40,1,0)</f>
        <v>#REF!</v>
      </c>
      <c r="DA17" s="24" t="e">
        <f>IF(#REF!&gt;20,0,0)</f>
        <v>#REF!</v>
      </c>
      <c r="DB17" s="24" t="e">
        <f>IF(#REF!="сх",0,0)</f>
        <v>#REF!</v>
      </c>
      <c r="DC17" s="24" t="e">
        <f t="shared" si="3"/>
        <v>#REF!</v>
      </c>
      <c r="DD17" s="24" t="e">
        <f>IF(#REF!=1,45,0)</f>
        <v>#REF!</v>
      </c>
      <c r="DE17" s="24" t="e">
        <f>IF(#REF!=2,42,0)</f>
        <v>#REF!</v>
      </c>
      <c r="DF17" s="24" t="e">
        <f>IF(#REF!=3,40,0)</f>
        <v>#REF!</v>
      </c>
      <c r="DG17" s="24" t="e">
        <f>IF(#REF!=4,38,0)</f>
        <v>#REF!</v>
      </c>
      <c r="DH17" s="24" t="e">
        <f>IF(#REF!=5,36,0)</f>
        <v>#REF!</v>
      </c>
      <c r="DI17" s="24" t="e">
        <f>IF(#REF!=6,35,0)</f>
        <v>#REF!</v>
      </c>
      <c r="DJ17" s="24" t="e">
        <f>IF(#REF!=7,34,0)</f>
        <v>#REF!</v>
      </c>
      <c r="DK17" s="24" t="e">
        <f>IF(#REF!=8,33,0)</f>
        <v>#REF!</v>
      </c>
      <c r="DL17" s="24" t="e">
        <f>IF(#REF!=9,32,0)</f>
        <v>#REF!</v>
      </c>
      <c r="DM17" s="24" t="e">
        <f>IF(#REF!=10,31,0)</f>
        <v>#REF!</v>
      </c>
      <c r="DN17" s="24" t="e">
        <f>IF(#REF!=11,30,0)</f>
        <v>#REF!</v>
      </c>
      <c r="DO17" s="24" t="e">
        <f>IF(#REF!=12,29,0)</f>
        <v>#REF!</v>
      </c>
      <c r="DP17" s="24" t="e">
        <f>IF(#REF!=13,28,0)</f>
        <v>#REF!</v>
      </c>
      <c r="DQ17" s="24" t="e">
        <f>IF(#REF!=14,27,0)</f>
        <v>#REF!</v>
      </c>
      <c r="DR17" s="24" t="e">
        <f>IF(#REF!=15,26,0)</f>
        <v>#REF!</v>
      </c>
      <c r="DS17" s="24" t="e">
        <f>IF(#REF!=16,25,0)</f>
        <v>#REF!</v>
      </c>
      <c r="DT17" s="24" t="e">
        <f>IF(#REF!=17,24,0)</f>
        <v>#REF!</v>
      </c>
      <c r="DU17" s="24" t="e">
        <f>IF(#REF!=18,23,0)</f>
        <v>#REF!</v>
      </c>
      <c r="DV17" s="24" t="e">
        <f>IF(#REF!=19,22,0)</f>
        <v>#REF!</v>
      </c>
      <c r="DW17" s="24" t="e">
        <f>IF(#REF!=20,21,0)</f>
        <v>#REF!</v>
      </c>
      <c r="DX17" s="24" t="e">
        <f>IF(#REF!=21,20,0)</f>
        <v>#REF!</v>
      </c>
      <c r="DY17" s="24" t="e">
        <f>IF(#REF!=22,19,0)</f>
        <v>#REF!</v>
      </c>
      <c r="DZ17" s="24" t="e">
        <f>IF(#REF!=23,18,0)</f>
        <v>#REF!</v>
      </c>
      <c r="EA17" s="24" t="e">
        <f>IF(#REF!=24,17,0)</f>
        <v>#REF!</v>
      </c>
      <c r="EB17" s="24" t="e">
        <f>IF(#REF!=25,16,0)</f>
        <v>#REF!</v>
      </c>
      <c r="EC17" s="24" t="e">
        <f>IF(#REF!=26,15,0)</f>
        <v>#REF!</v>
      </c>
      <c r="ED17" s="24" t="e">
        <f>IF(#REF!=27,14,0)</f>
        <v>#REF!</v>
      </c>
      <c r="EE17" s="24" t="e">
        <f>IF(#REF!=28,13,0)</f>
        <v>#REF!</v>
      </c>
      <c r="EF17" s="24" t="e">
        <f>IF(#REF!=29,12,0)</f>
        <v>#REF!</v>
      </c>
      <c r="EG17" s="24" t="e">
        <f>IF(#REF!=30,11,0)</f>
        <v>#REF!</v>
      </c>
      <c r="EH17" s="24" t="e">
        <f>IF(#REF!=31,10,0)</f>
        <v>#REF!</v>
      </c>
      <c r="EI17" s="24" t="e">
        <f>IF(#REF!=32,9,0)</f>
        <v>#REF!</v>
      </c>
      <c r="EJ17" s="24" t="e">
        <f>IF(#REF!=33,8,0)</f>
        <v>#REF!</v>
      </c>
      <c r="EK17" s="24" t="e">
        <f>IF(#REF!=34,7,0)</f>
        <v>#REF!</v>
      </c>
      <c r="EL17" s="24" t="e">
        <f>IF(#REF!=35,6,0)</f>
        <v>#REF!</v>
      </c>
      <c r="EM17" s="24" t="e">
        <f>IF(#REF!=36,5,0)</f>
        <v>#REF!</v>
      </c>
      <c r="EN17" s="24" t="e">
        <f>IF(#REF!=37,4,0)</f>
        <v>#REF!</v>
      </c>
      <c r="EO17" s="24" t="e">
        <f>IF(#REF!=38,3,0)</f>
        <v>#REF!</v>
      </c>
      <c r="EP17" s="24" t="e">
        <f>IF(#REF!=39,2,0)</f>
        <v>#REF!</v>
      </c>
      <c r="EQ17" s="24" t="e">
        <f>IF(#REF!=40,1,0)</f>
        <v>#REF!</v>
      </c>
      <c r="ER17" s="24" t="e">
        <f>IF(#REF!&gt;20,0,0)</f>
        <v>#REF!</v>
      </c>
      <c r="ES17" s="24" t="e">
        <f>IF(#REF!="сх",0,0)</f>
        <v>#REF!</v>
      </c>
      <c r="ET17" s="24" t="e">
        <f t="shared" si="4"/>
        <v>#REF!</v>
      </c>
      <c r="EU17" s="24"/>
      <c r="EV17" s="24" t="e">
        <f>IF(#REF!="сх","ноль",IF(#REF!&gt;0,#REF!,"Ноль"))</f>
        <v>#REF!</v>
      </c>
      <c r="EW17" s="24" t="e">
        <f>IF(#REF!="сх","ноль",IF(#REF!&gt;0,#REF!,"Ноль"))</f>
        <v>#REF!</v>
      </c>
      <c r="EX17" s="24"/>
      <c r="EY17" s="24" t="e">
        <f t="shared" si="5"/>
        <v>#REF!</v>
      </c>
      <c r="EZ17" s="24" t="e">
        <f>IF(O17=#REF!,IF(#REF!&lt;#REF!,#REF!,FD17),#REF!)</f>
        <v>#REF!</v>
      </c>
      <c r="FA17" s="24" t="e">
        <f>IF(O17=#REF!,IF(#REF!&lt;#REF!,0,1))</f>
        <v>#REF!</v>
      </c>
      <c r="FB17" s="24" t="e">
        <f>IF(AND(EY17&gt;=21,EY17&lt;&gt;0),EY17,IF(O17&lt;#REF!,"СТОП",EZ17+FA17))</f>
        <v>#REF!</v>
      </c>
      <c r="FC17" s="24"/>
      <c r="FD17" s="24">
        <v>15</v>
      </c>
      <c r="FE17" s="24">
        <v>16</v>
      </c>
      <c r="FF17" s="24"/>
      <c r="FG17" s="26" t="e">
        <f>IF(#REF!=1,25,0)</f>
        <v>#REF!</v>
      </c>
      <c r="FH17" s="26" t="e">
        <f>IF(#REF!=2,22,0)</f>
        <v>#REF!</v>
      </c>
      <c r="FI17" s="26" t="e">
        <f>IF(#REF!=3,20,0)</f>
        <v>#REF!</v>
      </c>
      <c r="FJ17" s="26" t="e">
        <f>IF(#REF!=4,18,0)</f>
        <v>#REF!</v>
      </c>
      <c r="FK17" s="26" t="e">
        <f>IF(#REF!=5,16,0)</f>
        <v>#REF!</v>
      </c>
      <c r="FL17" s="26" t="e">
        <f>IF(#REF!=6,15,0)</f>
        <v>#REF!</v>
      </c>
      <c r="FM17" s="26" t="e">
        <f>IF(#REF!=7,14,0)</f>
        <v>#REF!</v>
      </c>
      <c r="FN17" s="26" t="e">
        <f>IF(#REF!=8,13,0)</f>
        <v>#REF!</v>
      </c>
      <c r="FO17" s="26" t="e">
        <f>IF(#REF!=9,12,0)</f>
        <v>#REF!</v>
      </c>
      <c r="FP17" s="26" t="e">
        <f>IF(#REF!=10,11,0)</f>
        <v>#REF!</v>
      </c>
      <c r="FQ17" s="26" t="e">
        <f>IF(#REF!=11,10,0)</f>
        <v>#REF!</v>
      </c>
      <c r="FR17" s="26" t="e">
        <f>IF(#REF!=12,9,0)</f>
        <v>#REF!</v>
      </c>
      <c r="FS17" s="26" t="e">
        <f>IF(#REF!=13,8,0)</f>
        <v>#REF!</v>
      </c>
      <c r="FT17" s="26" t="e">
        <f>IF(#REF!=14,7,0)</f>
        <v>#REF!</v>
      </c>
      <c r="FU17" s="26" t="e">
        <f>IF(#REF!=15,6,0)</f>
        <v>#REF!</v>
      </c>
      <c r="FV17" s="26" t="e">
        <f>IF(#REF!=16,5,0)</f>
        <v>#REF!</v>
      </c>
      <c r="FW17" s="26" t="e">
        <f>IF(#REF!=17,4,0)</f>
        <v>#REF!</v>
      </c>
      <c r="FX17" s="26" t="e">
        <f>IF(#REF!=18,3,0)</f>
        <v>#REF!</v>
      </c>
      <c r="FY17" s="26" t="e">
        <f>IF(#REF!=19,2,0)</f>
        <v>#REF!</v>
      </c>
      <c r="FZ17" s="26" t="e">
        <f>IF(#REF!=20,1,0)</f>
        <v>#REF!</v>
      </c>
      <c r="GA17" s="26" t="e">
        <f>IF(#REF!&gt;20,0,0)</f>
        <v>#REF!</v>
      </c>
      <c r="GB17" s="26" t="e">
        <f>IF(#REF!="сх",0,0)</f>
        <v>#REF!</v>
      </c>
      <c r="GC17" s="26" t="e">
        <f t="shared" si="6"/>
        <v>#REF!</v>
      </c>
      <c r="GD17" s="26" t="e">
        <f>IF(#REF!=1,25,0)</f>
        <v>#REF!</v>
      </c>
      <c r="GE17" s="26" t="e">
        <f>IF(#REF!=2,22,0)</f>
        <v>#REF!</v>
      </c>
      <c r="GF17" s="26" t="e">
        <f>IF(#REF!=3,20,0)</f>
        <v>#REF!</v>
      </c>
      <c r="GG17" s="26" t="e">
        <f>IF(#REF!=4,18,0)</f>
        <v>#REF!</v>
      </c>
      <c r="GH17" s="26" t="e">
        <f>IF(#REF!=5,16,0)</f>
        <v>#REF!</v>
      </c>
      <c r="GI17" s="26" t="e">
        <f>IF(#REF!=6,15,0)</f>
        <v>#REF!</v>
      </c>
      <c r="GJ17" s="26" t="e">
        <f>IF(#REF!=7,14,0)</f>
        <v>#REF!</v>
      </c>
      <c r="GK17" s="26" t="e">
        <f>IF(#REF!=8,13,0)</f>
        <v>#REF!</v>
      </c>
      <c r="GL17" s="26" t="e">
        <f>IF(#REF!=9,12,0)</f>
        <v>#REF!</v>
      </c>
      <c r="GM17" s="26" t="e">
        <f>IF(#REF!=10,11,0)</f>
        <v>#REF!</v>
      </c>
      <c r="GN17" s="26" t="e">
        <f>IF(#REF!=11,10,0)</f>
        <v>#REF!</v>
      </c>
      <c r="GO17" s="26" t="e">
        <f>IF(#REF!=12,9,0)</f>
        <v>#REF!</v>
      </c>
      <c r="GP17" s="26" t="e">
        <f>IF(#REF!=13,8,0)</f>
        <v>#REF!</v>
      </c>
      <c r="GQ17" s="26" t="e">
        <f>IF(#REF!=14,7,0)</f>
        <v>#REF!</v>
      </c>
      <c r="GR17" s="26" t="e">
        <f>IF(#REF!=15,6,0)</f>
        <v>#REF!</v>
      </c>
      <c r="GS17" s="26" t="e">
        <f>IF(#REF!=16,5,0)</f>
        <v>#REF!</v>
      </c>
      <c r="GT17" s="26" t="e">
        <f>IF(#REF!=17,4,0)</f>
        <v>#REF!</v>
      </c>
      <c r="GU17" s="26" t="e">
        <f>IF(#REF!=18,3,0)</f>
        <v>#REF!</v>
      </c>
      <c r="GV17" s="26" t="e">
        <f>IF(#REF!=19,2,0)</f>
        <v>#REF!</v>
      </c>
      <c r="GW17" s="26" t="e">
        <f>IF(#REF!=20,1,0)</f>
        <v>#REF!</v>
      </c>
      <c r="GX17" s="26" t="e">
        <f>IF(#REF!&gt;20,0,0)</f>
        <v>#REF!</v>
      </c>
      <c r="GY17" s="26" t="e">
        <f>IF(#REF!="сх",0,0)</f>
        <v>#REF!</v>
      </c>
      <c r="GZ17" s="26" t="e">
        <f t="shared" si="7"/>
        <v>#REF!</v>
      </c>
      <c r="HA17" s="26" t="e">
        <f>IF(#REF!=1,100,0)</f>
        <v>#REF!</v>
      </c>
      <c r="HB17" s="26" t="e">
        <f>IF(#REF!=2,98,0)</f>
        <v>#REF!</v>
      </c>
      <c r="HC17" s="26" t="e">
        <f>IF(#REF!=3,95,0)</f>
        <v>#REF!</v>
      </c>
      <c r="HD17" s="26" t="e">
        <f>IF(#REF!=4,93,0)</f>
        <v>#REF!</v>
      </c>
      <c r="HE17" s="26" t="e">
        <f>IF(#REF!=5,90,0)</f>
        <v>#REF!</v>
      </c>
      <c r="HF17" s="26" t="e">
        <f>IF(#REF!=6,88,0)</f>
        <v>#REF!</v>
      </c>
      <c r="HG17" s="26" t="e">
        <f>IF(#REF!=7,85,0)</f>
        <v>#REF!</v>
      </c>
      <c r="HH17" s="26" t="e">
        <f>IF(#REF!=8,83,0)</f>
        <v>#REF!</v>
      </c>
      <c r="HI17" s="26" t="e">
        <f>IF(#REF!=9,80,0)</f>
        <v>#REF!</v>
      </c>
      <c r="HJ17" s="26" t="e">
        <f>IF(#REF!=10,78,0)</f>
        <v>#REF!</v>
      </c>
      <c r="HK17" s="26" t="e">
        <f>IF(#REF!=11,75,0)</f>
        <v>#REF!</v>
      </c>
      <c r="HL17" s="26" t="e">
        <f>IF(#REF!=12,73,0)</f>
        <v>#REF!</v>
      </c>
      <c r="HM17" s="26" t="e">
        <f>IF(#REF!=13,70,0)</f>
        <v>#REF!</v>
      </c>
      <c r="HN17" s="26" t="e">
        <f>IF(#REF!=14,68,0)</f>
        <v>#REF!</v>
      </c>
      <c r="HO17" s="26" t="e">
        <f>IF(#REF!=15,65,0)</f>
        <v>#REF!</v>
      </c>
      <c r="HP17" s="26" t="e">
        <f>IF(#REF!=16,63,0)</f>
        <v>#REF!</v>
      </c>
      <c r="HQ17" s="26" t="e">
        <f>IF(#REF!=17,60,0)</f>
        <v>#REF!</v>
      </c>
      <c r="HR17" s="26" t="e">
        <f>IF(#REF!=18,58,0)</f>
        <v>#REF!</v>
      </c>
      <c r="HS17" s="26" t="e">
        <f>IF(#REF!=19,55,0)</f>
        <v>#REF!</v>
      </c>
      <c r="HT17" s="26" t="e">
        <f>IF(#REF!=20,53,0)</f>
        <v>#REF!</v>
      </c>
      <c r="HU17" s="26" t="e">
        <f>IF(#REF!&gt;20,0,0)</f>
        <v>#REF!</v>
      </c>
      <c r="HV17" s="26" t="e">
        <f>IF(#REF!="сх",0,0)</f>
        <v>#REF!</v>
      </c>
      <c r="HW17" s="26" t="e">
        <f t="shared" si="8"/>
        <v>#REF!</v>
      </c>
      <c r="HX17" s="26" t="e">
        <f>IF(#REF!=1,100,0)</f>
        <v>#REF!</v>
      </c>
      <c r="HY17" s="26" t="e">
        <f>IF(#REF!=2,98,0)</f>
        <v>#REF!</v>
      </c>
      <c r="HZ17" s="26" t="e">
        <f>IF(#REF!=3,95,0)</f>
        <v>#REF!</v>
      </c>
      <c r="IA17" s="26" t="e">
        <f>IF(#REF!=4,93,0)</f>
        <v>#REF!</v>
      </c>
      <c r="IB17" s="26" t="e">
        <f>IF(#REF!=5,90,0)</f>
        <v>#REF!</v>
      </c>
      <c r="IC17" s="26" t="e">
        <f>IF(#REF!=6,88,0)</f>
        <v>#REF!</v>
      </c>
      <c r="ID17" s="26" t="e">
        <f>IF(#REF!=7,85,0)</f>
        <v>#REF!</v>
      </c>
      <c r="IE17" s="26" t="e">
        <f>IF(#REF!=8,83,0)</f>
        <v>#REF!</v>
      </c>
      <c r="IF17" s="26" t="e">
        <f>IF(#REF!=9,80,0)</f>
        <v>#REF!</v>
      </c>
      <c r="IG17" s="26" t="e">
        <f>IF(#REF!=10,78,0)</f>
        <v>#REF!</v>
      </c>
      <c r="IH17" s="26" t="e">
        <f>IF(#REF!=11,75,0)</f>
        <v>#REF!</v>
      </c>
      <c r="II17" s="26" t="e">
        <f>IF(#REF!=12,73,0)</f>
        <v>#REF!</v>
      </c>
      <c r="IJ17" s="26" t="e">
        <f>IF(#REF!=13,70,0)</f>
        <v>#REF!</v>
      </c>
      <c r="IK17" s="26" t="e">
        <f>IF(#REF!=14,68,0)</f>
        <v>#REF!</v>
      </c>
      <c r="IL17" s="26" t="e">
        <f>IF(#REF!=15,65,0)</f>
        <v>#REF!</v>
      </c>
      <c r="IM17" s="26" t="e">
        <f>IF(#REF!=16,63,0)</f>
        <v>#REF!</v>
      </c>
      <c r="IN17" s="26" t="e">
        <f>IF(#REF!=17,60,0)</f>
        <v>#REF!</v>
      </c>
      <c r="IO17" s="26" t="e">
        <f>IF(#REF!=18,58,0)</f>
        <v>#REF!</v>
      </c>
      <c r="IP17" s="26" t="e">
        <f>IF(#REF!=19,55,0)</f>
        <v>#REF!</v>
      </c>
      <c r="IQ17" s="26" t="e">
        <f>IF(#REF!=20,53,0)</f>
        <v>#REF!</v>
      </c>
      <c r="IR17" s="26" t="e">
        <f>IF(#REF!&gt;20,0,0)</f>
        <v>#REF!</v>
      </c>
      <c r="IS17" s="26" t="e">
        <f>IF(#REF!="сх",0,0)</f>
        <v>#REF!</v>
      </c>
      <c r="IT17" s="26" t="e">
        <f t="shared" si="9"/>
        <v>#REF!</v>
      </c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</row>
    <row r="18" spans="1:268" s="3" customFormat="1" ht="96" x14ac:dyDescent="0.2">
      <c r="A18" s="58">
        <v>9</v>
      </c>
      <c r="B18" s="61">
        <v>16</v>
      </c>
      <c r="C18" s="108">
        <v>5</v>
      </c>
      <c r="D18" s="109" t="s">
        <v>39</v>
      </c>
      <c r="E18" s="113" t="s">
        <v>23</v>
      </c>
      <c r="F18" s="117" t="s">
        <v>31</v>
      </c>
      <c r="G18" s="119" t="s">
        <v>32</v>
      </c>
      <c r="H18" s="113" t="s">
        <v>30</v>
      </c>
      <c r="I18" s="70">
        <v>9</v>
      </c>
      <c r="J18" s="71">
        <v>12</v>
      </c>
      <c r="K18" s="72">
        <v>10</v>
      </c>
      <c r="L18" s="71">
        <v>11</v>
      </c>
      <c r="M18" s="72">
        <v>7</v>
      </c>
      <c r="N18" s="71">
        <v>14</v>
      </c>
      <c r="O18" s="138">
        <f t="shared" si="0"/>
        <v>37</v>
      </c>
      <c r="P18" s="23" t="e">
        <f>#REF!+#REF!</f>
        <v>#REF!</v>
      </c>
      <c r="Q18" s="24"/>
      <c r="R18" s="25"/>
      <c r="S18" s="24" t="e">
        <f>IF(#REF!=1,25,0)</f>
        <v>#REF!</v>
      </c>
      <c r="T18" s="24" t="e">
        <f>IF(#REF!=2,22,0)</f>
        <v>#REF!</v>
      </c>
      <c r="U18" s="24" t="e">
        <f>IF(#REF!=3,20,0)</f>
        <v>#REF!</v>
      </c>
      <c r="V18" s="24" t="e">
        <f>IF(#REF!=4,18,0)</f>
        <v>#REF!</v>
      </c>
      <c r="W18" s="24" t="e">
        <f>IF(#REF!=5,16,0)</f>
        <v>#REF!</v>
      </c>
      <c r="X18" s="24" t="e">
        <f>IF(#REF!=6,15,0)</f>
        <v>#REF!</v>
      </c>
      <c r="Y18" s="24" t="e">
        <f>IF(#REF!=7,14,0)</f>
        <v>#REF!</v>
      </c>
      <c r="Z18" s="24" t="e">
        <f>IF(#REF!=8,13,0)</f>
        <v>#REF!</v>
      </c>
      <c r="AA18" s="24" t="e">
        <f>IF(#REF!=9,12,0)</f>
        <v>#REF!</v>
      </c>
      <c r="AB18" s="24" t="e">
        <f>IF(#REF!=10,11,0)</f>
        <v>#REF!</v>
      </c>
      <c r="AC18" s="24" t="e">
        <f>IF(#REF!=11,10,0)</f>
        <v>#REF!</v>
      </c>
      <c r="AD18" s="24" t="e">
        <f>IF(#REF!=12,9,0)</f>
        <v>#REF!</v>
      </c>
      <c r="AE18" s="24" t="e">
        <f>IF(#REF!=13,8,0)</f>
        <v>#REF!</v>
      </c>
      <c r="AF18" s="24" t="e">
        <f>IF(#REF!=14,7,0)</f>
        <v>#REF!</v>
      </c>
      <c r="AG18" s="24" t="e">
        <f>IF(#REF!=15,6,0)</f>
        <v>#REF!</v>
      </c>
      <c r="AH18" s="24" t="e">
        <f>IF(#REF!=16,5,0)</f>
        <v>#REF!</v>
      </c>
      <c r="AI18" s="24" t="e">
        <f>IF(#REF!=17,4,0)</f>
        <v>#REF!</v>
      </c>
      <c r="AJ18" s="24" t="e">
        <f>IF(#REF!=18,3,0)</f>
        <v>#REF!</v>
      </c>
      <c r="AK18" s="24" t="e">
        <f>IF(#REF!=19,2,0)</f>
        <v>#REF!</v>
      </c>
      <c r="AL18" s="24" t="e">
        <f>IF(#REF!=20,1,0)</f>
        <v>#REF!</v>
      </c>
      <c r="AM18" s="24" t="e">
        <f>IF(#REF!&gt;20,0,0)</f>
        <v>#REF!</v>
      </c>
      <c r="AN18" s="24" t="e">
        <f>IF(#REF!="сх",0,0)</f>
        <v>#REF!</v>
      </c>
      <c r="AO18" s="24" t="e">
        <f t="shared" si="1"/>
        <v>#REF!</v>
      </c>
      <c r="AP18" s="24" t="e">
        <f>IF(#REF!=1,25,0)</f>
        <v>#REF!</v>
      </c>
      <c r="AQ18" s="24" t="e">
        <f>IF(#REF!=2,22,0)</f>
        <v>#REF!</v>
      </c>
      <c r="AR18" s="24" t="e">
        <f>IF(#REF!=3,20,0)</f>
        <v>#REF!</v>
      </c>
      <c r="AS18" s="24" t="e">
        <f>IF(#REF!=4,18,0)</f>
        <v>#REF!</v>
      </c>
      <c r="AT18" s="24" t="e">
        <f>IF(#REF!=5,16,0)</f>
        <v>#REF!</v>
      </c>
      <c r="AU18" s="24" t="e">
        <f>IF(#REF!=6,15,0)</f>
        <v>#REF!</v>
      </c>
      <c r="AV18" s="24" t="e">
        <f>IF(#REF!=7,14,0)</f>
        <v>#REF!</v>
      </c>
      <c r="AW18" s="24" t="e">
        <f>IF(#REF!=8,13,0)</f>
        <v>#REF!</v>
      </c>
      <c r="AX18" s="24" t="e">
        <f>IF(#REF!=9,12,0)</f>
        <v>#REF!</v>
      </c>
      <c r="AY18" s="24" t="e">
        <f>IF(#REF!=10,11,0)</f>
        <v>#REF!</v>
      </c>
      <c r="AZ18" s="24" t="e">
        <f>IF(#REF!=11,10,0)</f>
        <v>#REF!</v>
      </c>
      <c r="BA18" s="24" t="e">
        <f>IF(#REF!=12,9,0)</f>
        <v>#REF!</v>
      </c>
      <c r="BB18" s="24" t="e">
        <f>IF(#REF!=13,8,0)</f>
        <v>#REF!</v>
      </c>
      <c r="BC18" s="24" t="e">
        <f>IF(#REF!=14,7,0)</f>
        <v>#REF!</v>
      </c>
      <c r="BD18" s="24" t="e">
        <f>IF(#REF!=15,6,0)</f>
        <v>#REF!</v>
      </c>
      <c r="BE18" s="24" t="e">
        <f>IF(#REF!=16,5,0)</f>
        <v>#REF!</v>
      </c>
      <c r="BF18" s="24" t="e">
        <f>IF(#REF!=17,4,0)</f>
        <v>#REF!</v>
      </c>
      <c r="BG18" s="24" t="e">
        <f>IF(#REF!=18,3,0)</f>
        <v>#REF!</v>
      </c>
      <c r="BH18" s="24" t="e">
        <f>IF(#REF!=19,2,0)</f>
        <v>#REF!</v>
      </c>
      <c r="BI18" s="24" t="e">
        <f>IF(#REF!=20,1,0)</f>
        <v>#REF!</v>
      </c>
      <c r="BJ18" s="24" t="e">
        <f>IF(#REF!&gt;20,0,0)</f>
        <v>#REF!</v>
      </c>
      <c r="BK18" s="24" t="e">
        <f>IF(#REF!="сх",0,0)</f>
        <v>#REF!</v>
      </c>
      <c r="BL18" s="24" t="e">
        <f t="shared" si="2"/>
        <v>#REF!</v>
      </c>
      <c r="BM18" s="24" t="e">
        <f>IF(#REF!=1,45,0)</f>
        <v>#REF!</v>
      </c>
      <c r="BN18" s="24" t="e">
        <f>IF(#REF!=2,42,0)</f>
        <v>#REF!</v>
      </c>
      <c r="BO18" s="24" t="e">
        <f>IF(#REF!=3,40,0)</f>
        <v>#REF!</v>
      </c>
      <c r="BP18" s="24" t="e">
        <f>IF(#REF!=4,38,0)</f>
        <v>#REF!</v>
      </c>
      <c r="BQ18" s="24" t="e">
        <f>IF(#REF!=5,36,0)</f>
        <v>#REF!</v>
      </c>
      <c r="BR18" s="24" t="e">
        <f>IF(#REF!=6,35,0)</f>
        <v>#REF!</v>
      </c>
      <c r="BS18" s="24" t="e">
        <f>IF(#REF!=7,34,0)</f>
        <v>#REF!</v>
      </c>
      <c r="BT18" s="24" t="e">
        <f>IF(#REF!=8,33,0)</f>
        <v>#REF!</v>
      </c>
      <c r="BU18" s="24" t="e">
        <f>IF(#REF!=9,32,0)</f>
        <v>#REF!</v>
      </c>
      <c r="BV18" s="24" t="e">
        <f>IF(#REF!=10,31,0)</f>
        <v>#REF!</v>
      </c>
      <c r="BW18" s="24" t="e">
        <f>IF(#REF!=11,30,0)</f>
        <v>#REF!</v>
      </c>
      <c r="BX18" s="24" t="e">
        <f>IF(#REF!=12,29,0)</f>
        <v>#REF!</v>
      </c>
      <c r="BY18" s="24" t="e">
        <f>IF(#REF!=13,28,0)</f>
        <v>#REF!</v>
      </c>
      <c r="BZ18" s="24" t="e">
        <f>IF(#REF!=14,27,0)</f>
        <v>#REF!</v>
      </c>
      <c r="CA18" s="24" t="e">
        <f>IF(#REF!=15,26,0)</f>
        <v>#REF!</v>
      </c>
      <c r="CB18" s="24" t="e">
        <f>IF(#REF!=16,25,0)</f>
        <v>#REF!</v>
      </c>
      <c r="CC18" s="24" t="e">
        <f>IF(#REF!=17,24,0)</f>
        <v>#REF!</v>
      </c>
      <c r="CD18" s="24" t="e">
        <f>IF(#REF!=18,23,0)</f>
        <v>#REF!</v>
      </c>
      <c r="CE18" s="24" t="e">
        <f>IF(#REF!=19,22,0)</f>
        <v>#REF!</v>
      </c>
      <c r="CF18" s="24" t="e">
        <f>IF(#REF!=20,21,0)</f>
        <v>#REF!</v>
      </c>
      <c r="CG18" s="24" t="e">
        <f>IF(#REF!=21,20,0)</f>
        <v>#REF!</v>
      </c>
      <c r="CH18" s="24" t="e">
        <f>IF(#REF!=22,19,0)</f>
        <v>#REF!</v>
      </c>
      <c r="CI18" s="24" t="e">
        <f>IF(#REF!=23,18,0)</f>
        <v>#REF!</v>
      </c>
      <c r="CJ18" s="24" t="e">
        <f>IF(#REF!=24,17,0)</f>
        <v>#REF!</v>
      </c>
      <c r="CK18" s="24" t="e">
        <f>IF(#REF!=25,16,0)</f>
        <v>#REF!</v>
      </c>
      <c r="CL18" s="24" t="e">
        <f>IF(#REF!=26,15,0)</f>
        <v>#REF!</v>
      </c>
      <c r="CM18" s="24" t="e">
        <f>IF(#REF!=27,14,0)</f>
        <v>#REF!</v>
      </c>
      <c r="CN18" s="24" t="e">
        <f>IF(#REF!=28,13,0)</f>
        <v>#REF!</v>
      </c>
      <c r="CO18" s="24" t="e">
        <f>IF(#REF!=29,12,0)</f>
        <v>#REF!</v>
      </c>
      <c r="CP18" s="24" t="e">
        <f>IF(#REF!=30,11,0)</f>
        <v>#REF!</v>
      </c>
      <c r="CQ18" s="24" t="e">
        <f>IF(#REF!=31,10,0)</f>
        <v>#REF!</v>
      </c>
      <c r="CR18" s="24" t="e">
        <f>IF(#REF!=32,9,0)</f>
        <v>#REF!</v>
      </c>
      <c r="CS18" s="24" t="e">
        <f>IF(#REF!=33,8,0)</f>
        <v>#REF!</v>
      </c>
      <c r="CT18" s="24" t="e">
        <f>IF(#REF!=34,7,0)</f>
        <v>#REF!</v>
      </c>
      <c r="CU18" s="24" t="e">
        <f>IF(#REF!=35,6,0)</f>
        <v>#REF!</v>
      </c>
      <c r="CV18" s="24" t="e">
        <f>IF(#REF!=36,5,0)</f>
        <v>#REF!</v>
      </c>
      <c r="CW18" s="24" t="e">
        <f>IF(#REF!=37,4,0)</f>
        <v>#REF!</v>
      </c>
      <c r="CX18" s="24" t="e">
        <f>IF(#REF!=38,3,0)</f>
        <v>#REF!</v>
      </c>
      <c r="CY18" s="24" t="e">
        <f>IF(#REF!=39,2,0)</f>
        <v>#REF!</v>
      </c>
      <c r="CZ18" s="24" t="e">
        <f>IF(#REF!=40,1,0)</f>
        <v>#REF!</v>
      </c>
      <c r="DA18" s="24" t="e">
        <f>IF(#REF!&gt;20,0,0)</f>
        <v>#REF!</v>
      </c>
      <c r="DB18" s="24" t="e">
        <f>IF(#REF!="сх",0,0)</f>
        <v>#REF!</v>
      </c>
      <c r="DC18" s="24" t="e">
        <f t="shared" si="3"/>
        <v>#REF!</v>
      </c>
      <c r="DD18" s="24" t="e">
        <f>IF(#REF!=1,45,0)</f>
        <v>#REF!</v>
      </c>
      <c r="DE18" s="24" t="e">
        <f>IF(#REF!=2,42,0)</f>
        <v>#REF!</v>
      </c>
      <c r="DF18" s="24" t="e">
        <f>IF(#REF!=3,40,0)</f>
        <v>#REF!</v>
      </c>
      <c r="DG18" s="24" t="e">
        <f>IF(#REF!=4,38,0)</f>
        <v>#REF!</v>
      </c>
      <c r="DH18" s="24" t="e">
        <f>IF(#REF!=5,36,0)</f>
        <v>#REF!</v>
      </c>
      <c r="DI18" s="24" t="e">
        <f>IF(#REF!=6,35,0)</f>
        <v>#REF!</v>
      </c>
      <c r="DJ18" s="24" t="e">
        <f>IF(#REF!=7,34,0)</f>
        <v>#REF!</v>
      </c>
      <c r="DK18" s="24" t="e">
        <f>IF(#REF!=8,33,0)</f>
        <v>#REF!</v>
      </c>
      <c r="DL18" s="24" t="e">
        <f>IF(#REF!=9,32,0)</f>
        <v>#REF!</v>
      </c>
      <c r="DM18" s="24" t="e">
        <f>IF(#REF!=10,31,0)</f>
        <v>#REF!</v>
      </c>
      <c r="DN18" s="24" t="e">
        <f>IF(#REF!=11,30,0)</f>
        <v>#REF!</v>
      </c>
      <c r="DO18" s="24" t="e">
        <f>IF(#REF!=12,29,0)</f>
        <v>#REF!</v>
      </c>
      <c r="DP18" s="24" t="e">
        <f>IF(#REF!=13,28,0)</f>
        <v>#REF!</v>
      </c>
      <c r="DQ18" s="24" t="e">
        <f>IF(#REF!=14,27,0)</f>
        <v>#REF!</v>
      </c>
      <c r="DR18" s="24" t="e">
        <f>IF(#REF!=15,26,0)</f>
        <v>#REF!</v>
      </c>
      <c r="DS18" s="24" t="e">
        <f>IF(#REF!=16,25,0)</f>
        <v>#REF!</v>
      </c>
      <c r="DT18" s="24" t="e">
        <f>IF(#REF!=17,24,0)</f>
        <v>#REF!</v>
      </c>
      <c r="DU18" s="24" t="e">
        <f>IF(#REF!=18,23,0)</f>
        <v>#REF!</v>
      </c>
      <c r="DV18" s="24" t="e">
        <f>IF(#REF!=19,22,0)</f>
        <v>#REF!</v>
      </c>
      <c r="DW18" s="24" t="e">
        <f>IF(#REF!=20,21,0)</f>
        <v>#REF!</v>
      </c>
      <c r="DX18" s="24" t="e">
        <f>IF(#REF!=21,20,0)</f>
        <v>#REF!</v>
      </c>
      <c r="DY18" s="24" t="e">
        <f>IF(#REF!=22,19,0)</f>
        <v>#REF!</v>
      </c>
      <c r="DZ18" s="24" t="e">
        <f>IF(#REF!=23,18,0)</f>
        <v>#REF!</v>
      </c>
      <c r="EA18" s="24" t="e">
        <f>IF(#REF!=24,17,0)</f>
        <v>#REF!</v>
      </c>
      <c r="EB18" s="24" t="e">
        <f>IF(#REF!=25,16,0)</f>
        <v>#REF!</v>
      </c>
      <c r="EC18" s="24" t="e">
        <f>IF(#REF!=26,15,0)</f>
        <v>#REF!</v>
      </c>
      <c r="ED18" s="24" t="e">
        <f>IF(#REF!=27,14,0)</f>
        <v>#REF!</v>
      </c>
      <c r="EE18" s="24" t="e">
        <f>IF(#REF!=28,13,0)</f>
        <v>#REF!</v>
      </c>
      <c r="EF18" s="24" t="e">
        <f>IF(#REF!=29,12,0)</f>
        <v>#REF!</v>
      </c>
      <c r="EG18" s="24" t="e">
        <f>IF(#REF!=30,11,0)</f>
        <v>#REF!</v>
      </c>
      <c r="EH18" s="24" t="e">
        <f>IF(#REF!=31,10,0)</f>
        <v>#REF!</v>
      </c>
      <c r="EI18" s="24" t="e">
        <f>IF(#REF!=32,9,0)</f>
        <v>#REF!</v>
      </c>
      <c r="EJ18" s="24" t="e">
        <f>IF(#REF!=33,8,0)</f>
        <v>#REF!</v>
      </c>
      <c r="EK18" s="24" t="e">
        <f>IF(#REF!=34,7,0)</f>
        <v>#REF!</v>
      </c>
      <c r="EL18" s="24" t="e">
        <f>IF(#REF!=35,6,0)</f>
        <v>#REF!</v>
      </c>
      <c r="EM18" s="24" t="e">
        <f>IF(#REF!=36,5,0)</f>
        <v>#REF!</v>
      </c>
      <c r="EN18" s="24" t="e">
        <f>IF(#REF!=37,4,0)</f>
        <v>#REF!</v>
      </c>
      <c r="EO18" s="24" t="e">
        <f>IF(#REF!=38,3,0)</f>
        <v>#REF!</v>
      </c>
      <c r="EP18" s="24" t="e">
        <f>IF(#REF!=39,2,0)</f>
        <v>#REF!</v>
      </c>
      <c r="EQ18" s="24" t="e">
        <f>IF(#REF!=40,1,0)</f>
        <v>#REF!</v>
      </c>
      <c r="ER18" s="24" t="e">
        <f>IF(#REF!&gt;20,0,0)</f>
        <v>#REF!</v>
      </c>
      <c r="ES18" s="24" t="e">
        <f>IF(#REF!="сх",0,0)</f>
        <v>#REF!</v>
      </c>
      <c r="ET18" s="24" t="e">
        <f t="shared" si="4"/>
        <v>#REF!</v>
      </c>
      <c r="EU18" s="24"/>
      <c r="EV18" s="24" t="e">
        <f>IF(#REF!="сх","ноль",IF(#REF!&gt;0,#REF!,"Ноль"))</f>
        <v>#REF!</v>
      </c>
      <c r="EW18" s="24" t="e">
        <f>IF(#REF!="сх","ноль",IF(#REF!&gt;0,#REF!,"Ноль"))</f>
        <v>#REF!</v>
      </c>
      <c r="EX18" s="24"/>
      <c r="EY18" s="24" t="e">
        <f t="shared" si="5"/>
        <v>#REF!</v>
      </c>
      <c r="EZ18" s="24" t="e">
        <f>IF(O18=#REF!,IF(#REF!&lt;#REF!,#REF!,FD18),#REF!)</f>
        <v>#REF!</v>
      </c>
      <c r="FA18" s="24" t="e">
        <f>IF(O18=#REF!,IF(#REF!&lt;#REF!,0,1))</f>
        <v>#REF!</v>
      </c>
      <c r="FB18" s="24" t="e">
        <f>IF(AND(EY18&gt;=21,EY18&lt;&gt;0),EY18,IF(O18&lt;#REF!,"СТОП",EZ18+FA18))</f>
        <v>#REF!</v>
      </c>
      <c r="FC18" s="24"/>
      <c r="FD18" s="24">
        <v>15</v>
      </c>
      <c r="FE18" s="24">
        <v>16</v>
      </c>
      <c r="FF18" s="24"/>
      <c r="FG18" s="26" t="e">
        <f>IF(#REF!=1,25,0)</f>
        <v>#REF!</v>
      </c>
      <c r="FH18" s="26" t="e">
        <f>IF(#REF!=2,22,0)</f>
        <v>#REF!</v>
      </c>
      <c r="FI18" s="26" t="e">
        <f>IF(#REF!=3,20,0)</f>
        <v>#REF!</v>
      </c>
      <c r="FJ18" s="26" t="e">
        <f>IF(#REF!=4,18,0)</f>
        <v>#REF!</v>
      </c>
      <c r="FK18" s="26" t="e">
        <f>IF(#REF!=5,16,0)</f>
        <v>#REF!</v>
      </c>
      <c r="FL18" s="26" t="e">
        <f>IF(#REF!=6,15,0)</f>
        <v>#REF!</v>
      </c>
      <c r="FM18" s="26" t="e">
        <f>IF(#REF!=7,14,0)</f>
        <v>#REF!</v>
      </c>
      <c r="FN18" s="26" t="e">
        <f>IF(#REF!=8,13,0)</f>
        <v>#REF!</v>
      </c>
      <c r="FO18" s="26" t="e">
        <f>IF(#REF!=9,12,0)</f>
        <v>#REF!</v>
      </c>
      <c r="FP18" s="26" t="e">
        <f>IF(#REF!=10,11,0)</f>
        <v>#REF!</v>
      </c>
      <c r="FQ18" s="26" t="e">
        <f>IF(#REF!=11,10,0)</f>
        <v>#REF!</v>
      </c>
      <c r="FR18" s="26" t="e">
        <f>IF(#REF!=12,9,0)</f>
        <v>#REF!</v>
      </c>
      <c r="FS18" s="26" t="e">
        <f>IF(#REF!=13,8,0)</f>
        <v>#REF!</v>
      </c>
      <c r="FT18" s="26" t="e">
        <f>IF(#REF!=14,7,0)</f>
        <v>#REF!</v>
      </c>
      <c r="FU18" s="26" t="e">
        <f>IF(#REF!=15,6,0)</f>
        <v>#REF!</v>
      </c>
      <c r="FV18" s="26" t="e">
        <f>IF(#REF!=16,5,0)</f>
        <v>#REF!</v>
      </c>
      <c r="FW18" s="26" t="e">
        <f>IF(#REF!=17,4,0)</f>
        <v>#REF!</v>
      </c>
      <c r="FX18" s="26" t="e">
        <f>IF(#REF!=18,3,0)</f>
        <v>#REF!</v>
      </c>
      <c r="FY18" s="26" t="e">
        <f>IF(#REF!=19,2,0)</f>
        <v>#REF!</v>
      </c>
      <c r="FZ18" s="26" t="e">
        <f>IF(#REF!=20,1,0)</f>
        <v>#REF!</v>
      </c>
      <c r="GA18" s="26" t="e">
        <f>IF(#REF!&gt;20,0,0)</f>
        <v>#REF!</v>
      </c>
      <c r="GB18" s="26" t="e">
        <f>IF(#REF!="сх",0,0)</f>
        <v>#REF!</v>
      </c>
      <c r="GC18" s="26" t="e">
        <f t="shared" si="6"/>
        <v>#REF!</v>
      </c>
      <c r="GD18" s="26" t="e">
        <f>IF(#REF!=1,25,0)</f>
        <v>#REF!</v>
      </c>
      <c r="GE18" s="26" t="e">
        <f>IF(#REF!=2,22,0)</f>
        <v>#REF!</v>
      </c>
      <c r="GF18" s="26" t="e">
        <f>IF(#REF!=3,20,0)</f>
        <v>#REF!</v>
      </c>
      <c r="GG18" s="26" t="e">
        <f>IF(#REF!=4,18,0)</f>
        <v>#REF!</v>
      </c>
      <c r="GH18" s="26" t="e">
        <f>IF(#REF!=5,16,0)</f>
        <v>#REF!</v>
      </c>
      <c r="GI18" s="26" t="e">
        <f>IF(#REF!=6,15,0)</f>
        <v>#REF!</v>
      </c>
      <c r="GJ18" s="26" t="e">
        <f>IF(#REF!=7,14,0)</f>
        <v>#REF!</v>
      </c>
      <c r="GK18" s="26" t="e">
        <f>IF(#REF!=8,13,0)</f>
        <v>#REF!</v>
      </c>
      <c r="GL18" s="26" t="e">
        <f>IF(#REF!=9,12,0)</f>
        <v>#REF!</v>
      </c>
      <c r="GM18" s="26" t="e">
        <f>IF(#REF!=10,11,0)</f>
        <v>#REF!</v>
      </c>
      <c r="GN18" s="26" t="e">
        <f>IF(#REF!=11,10,0)</f>
        <v>#REF!</v>
      </c>
      <c r="GO18" s="26" t="e">
        <f>IF(#REF!=12,9,0)</f>
        <v>#REF!</v>
      </c>
      <c r="GP18" s="26" t="e">
        <f>IF(#REF!=13,8,0)</f>
        <v>#REF!</v>
      </c>
      <c r="GQ18" s="26" t="e">
        <f>IF(#REF!=14,7,0)</f>
        <v>#REF!</v>
      </c>
      <c r="GR18" s="26" t="e">
        <f>IF(#REF!=15,6,0)</f>
        <v>#REF!</v>
      </c>
      <c r="GS18" s="26" t="e">
        <f>IF(#REF!=16,5,0)</f>
        <v>#REF!</v>
      </c>
      <c r="GT18" s="26" t="e">
        <f>IF(#REF!=17,4,0)</f>
        <v>#REF!</v>
      </c>
      <c r="GU18" s="26" t="e">
        <f>IF(#REF!=18,3,0)</f>
        <v>#REF!</v>
      </c>
      <c r="GV18" s="26" t="e">
        <f>IF(#REF!=19,2,0)</f>
        <v>#REF!</v>
      </c>
      <c r="GW18" s="26" t="e">
        <f>IF(#REF!=20,1,0)</f>
        <v>#REF!</v>
      </c>
      <c r="GX18" s="26" t="e">
        <f>IF(#REF!&gt;20,0,0)</f>
        <v>#REF!</v>
      </c>
      <c r="GY18" s="26" t="e">
        <f>IF(#REF!="сх",0,0)</f>
        <v>#REF!</v>
      </c>
      <c r="GZ18" s="26" t="e">
        <f t="shared" si="7"/>
        <v>#REF!</v>
      </c>
      <c r="HA18" s="26" t="e">
        <f>IF(#REF!=1,100,0)</f>
        <v>#REF!</v>
      </c>
      <c r="HB18" s="26" t="e">
        <f>IF(#REF!=2,98,0)</f>
        <v>#REF!</v>
      </c>
      <c r="HC18" s="26" t="e">
        <f>IF(#REF!=3,95,0)</f>
        <v>#REF!</v>
      </c>
      <c r="HD18" s="26" t="e">
        <f>IF(#REF!=4,93,0)</f>
        <v>#REF!</v>
      </c>
      <c r="HE18" s="26" t="e">
        <f>IF(#REF!=5,90,0)</f>
        <v>#REF!</v>
      </c>
      <c r="HF18" s="26" t="e">
        <f>IF(#REF!=6,88,0)</f>
        <v>#REF!</v>
      </c>
      <c r="HG18" s="26" t="e">
        <f>IF(#REF!=7,85,0)</f>
        <v>#REF!</v>
      </c>
      <c r="HH18" s="26" t="e">
        <f>IF(#REF!=8,83,0)</f>
        <v>#REF!</v>
      </c>
      <c r="HI18" s="26" t="e">
        <f>IF(#REF!=9,80,0)</f>
        <v>#REF!</v>
      </c>
      <c r="HJ18" s="26" t="e">
        <f>IF(#REF!=10,78,0)</f>
        <v>#REF!</v>
      </c>
      <c r="HK18" s="26" t="e">
        <f>IF(#REF!=11,75,0)</f>
        <v>#REF!</v>
      </c>
      <c r="HL18" s="26" t="e">
        <f>IF(#REF!=12,73,0)</f>
        <v>#REF!</v>
      </c>
      <c r="HM18" s="26" t="e">
        <f>IF(#REF!=13,70,0)</f>
        <v>#REF!</v>
      </c>
      <c r="HN18" s="26" t="e">
        <f>IF(#REF!=14,68,0)</f>
        <v>#REF!</v>
      </c>
      <c r="HO18" s="26" t="e">
        <f>IF(#REF!=15,65,0)</f>
        <v>#REF!</v>
      </c>
      <c r="HP18" s="26" t="e">
        <f>IF(#REF!=16,63,0)</f>
        <v>#REF!</v>
      </c>
      <c r="HQ18" s="26" t="e">
        <f>IF(#REF!=17,60,0)</f>
        <v>#REF!</v>
      </c>
      <c r="HR18" s="26" t="e">
        <f>IF(#REF!=18,58,0)</f>
        <v>#REF!</v>
      </c>
      <c r="HS18" s="26" t="e">
        <f>IF(#REF!=19,55,0)</f>
        <v>#REF!</v>
      </c>
      <c r="HT18" s="26" t="e">
        <f>IF(#REF!=20,53,0)</f>
        <v>#REF!</v>
      </c>
      <c r="HU18" s="26" t="e">
        <f>IF(#REF!&gt;20,0,0)</f>
        <v>#REF!</v>
      </c>
      <c r="HV18" s="26" t="e">
        <f>IF(#REF!="сх",0,0)</f>
        <v>#REF!</v>
      </c>
      <c r="HW18" s="26" t="e">
        <f t="shared" si="8"/>
        <v>#REF!</v>
      </c>
      <c r="HX18" s="26" t="e">
        <f>IF(#REF!=1,100,0)</f>
        <v>#REF!</v>
      </c>
      <c r="HY18" s="26" t="e">
        <f>IF(#REF!=2,98,0)</f>
        <v>#REF!</v>
      </c>
      <c r="HZ18" s="26" t="e">
        <f>IF(#REF!=3,95,0)</f>
        <v>#REF!</v>
      </c>
      <c r="IA18" s="26" t="e">
        <f>IF(#REF!=4,93,0)</f>
        <v>#REF!</v>
      </c>
      <c r="IB18" s="26" t="e">
        <f>IF(#REF!=5,90,0)</f>
        <v>#REF!</v>
      </c>
      <c r="IC18" s="26" t="e">
        <f>IF(#REF!=6,88,0)</f>
        <v>#REF!</v>
      </c>
      <c r="ID18" s="26" t="e">
        <f>IF(#REF!=7,85,0)</f>
        <v>#REF!</v>
      </c>
      <c r="IE18" s="26" t="e">
        <f>IF(#REF!=8,83,0)</f>
        <v>#REF!</v>
      </c>
      <c r="IF18" s="26" t="e">
        <f>IF(#REF!=9,80,0)</f>
        <v>#REF!</v>
      </c>
      <c r="IG18" s="26" t="e">
        <f>IF(#REF!=10,78,0)</f>
        <v>#REF!</v>
      </c>
      <c r="IH18" s="26" t="e">
        <f>IF(#REF!=11,75,0)</f>
        <v>#REF!</v>
      </c>
      <c r="II18" s="26" t="e">
        <f>IF(#REF!=12,73,0)</f>
        <v>#REF!</v>
      </c>
      <c r="IJ18" s="26" t="e">
        <f>IF(#REF!=13,70,0)</f>
        <v>#REF!</v>
      </c>
      <c r="IK18" s="26" t="e">
        <f>IF(#REF!=14,68,0)</f>
        <v>#REF!</v>
      </c>
      <c r="IL18" s="26" t="e">
        <f>IF(#REF!=15,65,0)</f>
        <v>#REF!</v>
      </c>
      <c r="IM18" s="26" t="e">
        <f>IF(#REF!=16,63,0)</f>
        <v>#REF!</v>
      </c>
      <c r="IN18" s="26" t="e">
        <f>IF(#REF!=17,60,0)</f>
        <v>#REF!</v>
      </c>
      <c r="IO18" s="26" t="e">
        <f>IF(#REF!=18,58,0)</f>
        <v>#REF!</v>
      </c>
      <c r="IP18" s="26" t="e">
        <f>IF(#REF!=19,55,0)</f>
        <v>#REF!</v>
      </c>
      <c r="IQ18" s="26" t="e">
        <f>IF(#REF!=20,53,0)</f>
        <v>#REF!</v>
      </c>
      <c r="IR18" s="26" t="e">
        <f>IF(#REF!&gt;20,0,0)</f>
        <v>#REF!</v>
      </c>
      <c r="IS18" s="26" t="e">
        <f>IF(#REF!="сх",0,0)</f>
        <v>#REF!</v>
      </c>
      <c r="IT18" s="26" t="e">
        <f t="shared" si="9"/>
        <v>#REF!</v>
      </c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</row>
    <row r="19" spans="1:268" s="3" customFormat="1" ht="96" x14ac:dyDescent="0.2">
      <c r="A19" s="58">
        <v>10</v>
      </c>
      <c r="B19" s="61">
        <v>15.6</v>
      </c>
      <c r="C19" s="108">
        <v>7</v>
      </c>
      <c r="D19" s="109" t="s">
        <v>55</v>
      </c>
      <c r="E19" s="113" t="s">
        <v>24</v>
      </c>
      <c r="F19" s="117" t="s">
        <v>31</v>
      </c>
      <c r="G19" s="119" t="s">
        <v>49</v>
      </c>
      <c r="H19" s="113" t="s">
        <v>30</v>
      </c>
      <c r="I19" s="70">
        <v>10</v>
      </c>
      <c r="J19" s="71">
        <v>11</v>
      </c>
      <c r="K19" s="72">
        <v>9</v>
      </c>
      <c r="L19" s="71">
        <v>12</v>
      </c>
      <c r="M19" s="72">
        <v>8</v>
      </c>
      <c r="N19" s="71">
        <v>13</v>
      </c>
      <c r="O19" s="138">
        <f t="shared" si="0"/>
        <v>36</v>
      </c>
      <c r="P19" s="23" t="e">
        <f>#REF!+#REF!</f>
        <v>#REF!</v>
      </c>
      <c r="Q19" s="24"/>
      <c r="R19" s="25"/>
      <c r="S19" s="24" t="e">
        <f>IF(#REF!=1,25,0)</f>
        <v>#REF!</v>
      </c>
      <c r="T19" s="24" t="e">
        <f>IF(#REF!=2,22,0)</f>
        <v>#REF!</v>
      </c>
      <c r="U19" s="24" t="e">
        <f>IF(#REF!=3,20,0)</f>
        <v>#REF!</v>
      </c>
      <c r="V19" s="24" t="e">
        <f>IF(#REF!=4,18,0)</f>
        <v>#REF!</v>
      </c>
      <c r="W19" s="24" t="e">
        <f>IF(#REF!=5,16,0)</f>
        <v>#REF!</v>
      </c>
      <c r="X19" s="24" t="e">
        <f>IF(#REF!=6,15,0)</f>
        <v>#REF!</v>
      </c>
      <c r="Y19" s="24" t="e">
        <f>IF(#REF!=7,14,0)</f>
        <v>#REF!</v>
      </c>
      <c r="Z19" s="24" t="e">
        <f>IF(#REF!=8,13,0)</f>
        <v>#REF!</v>
      </c>
      <c r="AA19" s="24" t="e">
        <f>IF(#REF!=9,12,0)</f>
        <v>#REF!</v>
      </c>
      <c r="AB19" s="24" t="e">
        <f>IF(#REF!=10,11,0)</f>
        <v>#REF!</v>
      </c>
      <c r="AC19" s="24" t="e">
        <f>IF(#REF!=11,10,0)</f>
        <v>#REF!</v>
      </c>
      <c r="AD19" s="24" t="e">
        <f>IF(#REF!=12,9,0)</f>
        <v>#REF!</v>
      </c>
      <c r="AE19" s="24" t="e">
        <f>IF(#REF!=13,8,0)</f>
        <v>#REF!</v>
      </c>
      <c r="AF19" s="24" t="e">
        <f>IF(#REF!=14,7,0)</f>
        <v>#REF!</v>
      </c>
      <c r="AG19" s="24" t="e">
        <f>IF(#REF!=15,6,0)</f>
        <v>#REF!</v>
      </c>
      <c r="AH19" s="24" t="e">
        <f>IF(#REF!=16,5,0)</f>
        <v>#REF!</v>
      </c>
      <c r="AI19" s="24" t="e">
        <f>IF(#REF!=17,4,0)</f>
        <v>#REF!</v>
      </c>
      <c r="AJ19" s="24" t="e">
        <f>IF(#REF!=18,3,0)</f>
        <v>#REF!</v>
      </c>
      <c r="AK19" s="24" t="e">
        <f>IF(#REF!=19,2,0)</f>
        <v>#REF!</v>
      </c>
      <c r="AL19" s="24" t="e">
        <f>IF(#REF!=20,1,0)</f>
        <v>#REF!</v>
      </c>
      <c r="AM19" s="24" t="e">
        <f>IF(#REF!&gt;20,0,0)</f>
        <v>#REF!</v>
      </c>
      <c r="AN19" s="24" t="e">
        <f>IF(#REF!="сх",0,0)</f>
        <v>#REF!</v>
      </c>
      <c r="AO19" s="24" t="e">
        <f t="shared" si="1"/>
        <v>#REF!</v>
      </c>
      <c r="AP19" s="24" t="e">
        <f>IF(#REF!=1,25,0)</f>
        <v>#REF!</v>
      </c>
      <c r="AQ19" s="24" t="e">
        <f>IF(#REF!=2,22,0)</f>
        <v>#REF!</v>
      </c>
      <c r="AR19" s="24" t="e">
        <f>IF(#REF!=3,20,0)</f>
        <v>#REF!</v>
      </c>
      <c r="AS19" s="24" t="e">
        <f>IF(#REF!=4,18,0)</f>
        <v>#REF!</v>
      </c>
      <c r="AT19" s="24" t="e">
        <f>IF(#REF!=5,16,0)</f>
        <v>#REF!</v>
      </c>
      <c r="AU19" s="24" t="e">
        <f>IF(#REF!=6,15,0)</f>
        <v>#REF!</v>
      </c>
      <c r="AV19" s="24" t="e">
        <f>IF(#REF!=7,14,0)</f>
        <v>#REF!</v>
      </c>
      <c r="AW19" s="24" t="e">
        <f>IF(#REF!=8,13,0)</f>
        <v>#REF!</v>
      </c>
      <c r="AX19" s="24" t="e">
        <f>IF(#REF!=9,12,0)</f>
        <v>#REF!</v>
      </c>
      <c r="AY19" s="24" t="e">
        <f>IF(#REF!=10,11,0)</f>
        <v>#REF!</v>
      </c>
      <c r="AZ19" s="24" t="e">
        <f>IF(#REF!=11,10,0)</f>
        <v>#REF!</v>
      </c>
      <c r="BA19" s="24" t="e">
        <f>IF(#REF!=12,9,0)</f>
        <v>#REF!</v>
      </c>
      <c r="BB19" s="24" t="e">
        <f>IF(#REF!=13,8,0)</f>
        <v>#REF!</v>
      </c>
      <c r="BC19" s="24" t="e">
        <f>IF(#REF!=14,7,0)</f>
        <v>#REF!</v>
      </c>
      <c r="BD19" s="24" t="e">
        <f>IF(#REF!=15,6,0)</f>
        <v>#REF!</v>
      </c>
      <c r="BE19" s="24" t="e">
        <f>IF(#REF!=16,5,0)</f>
        <v>#REF!</v>
      </c>
      <c r="BF19" s="24" t="e">
        <f>IF(#REF!=17,4,0)</f>
        <v>#REF!</v>
      </c>
      <c r="BG19" s="24" t="e">
        <f>IF(#REF!=18,3,0)</f>
        <v>#REF!</v>
      </c>
      <c r="BH19" s="24" t="e">
        <f>IF(#REF!=19,2,0)</f>
        <v>#REF!</v>
      </c>
      <c r="BI19" s="24" t="e">
        <f>IF(#REF!=20,1,0)</f>
        <v>#REF!</v>
      </c>
      <c r="BJ19" s="24" t="e">
        <f>IF(#REF!&gt;20,0,0)</f>
        <v>#REF!</v>
      </c>
      <c r="BK19" s="24" t="e">
        <f>IF(#REF!="сх",0,0)</f>
        <v>#REF!</v>
      </c>
      <c r="BL19" s="24" t="e">
        <f t="shared" si="2"/>
        <v>#REF!</v>
      </c>
      <c r="BM19" s="24" t="e">
        <f>IF(#REF!=1,45,0)</f>
        <v>#REF!</v>
      </c>
      <c r="BN19" s="24" t="e">
        <f>IF(#REF!=2,42,0)</f>
        <v>#REF!</v>
      </c>
      <c r="BO19" s="24" t="e">
        <f>IF(#REF!=3,40,0)</f>
        <v>#REF!</v>
      </c>
      <c r="BP19" s="24" t="e">
        <f>IF(#REF!=4,38,0)</f>
        <v>#REF!</v>
      </c>
      <c r="BQ19" s="24" t="e">
        <f>IF(#REF!=5,36,0)</f>
        <v>#REF!</v>
      </c>
      <c r="BR19" s="24" t="e">
        <f>IF(#REF!=6,35,0)</f>
        <v>#REF!</v>
      </c>
      <c r="BS19" s="24" t="e">
        <f>IF(#REF!=7,34,0)</f>
        <v>#REF!</v>
      </c>
      <c r="BT19" s="24" t="e">
        <f>IF(#REF!=8,33,0)</f>
        <v>#REF!</v>
      </c>
      <c r="BU19" s="24" t="e">
        <f>IF(#REF!=9,32,0)</f>
        <v>#REF!</v>
      </c>
      <c r="BV19" s="24" t="e">
        <f>IF(#REF!=10,31,0)</f>
        <v>#REF!</v>
      </c>
      <c r="BW19" s="24" t="e">
        <f>IF(#REF!=11,30,0)</f>
        <v>#REF!</v>
      </c>
      <c r="BX19" s="24" t="e">
        <f>IF(#REF!=12,29,0)</f>
        <v>#REF!</v>
      </c>
      <c r="BY19" s="24" t="e">
        <f>IF(#REF!=13,28,0)</f>
        <v>#REF!</v>
      </c>
      <c r="BZ19" s="24" t="e">
        <f>IF(#REF!=14,27,0)</f>
        <v>#REF!</v>
      </c>
      <c r="CA19" s="24" t="e">
        <f>IF(#REF!=15,26,0)</f>
        <v>#REF!</v>
      </c>
      <c r="CB19" s="24" t="e">
        <f>IF(#REF!=16,25,0)</f>
        <v>#REF!</v>
      </c>
      <c r="CC19" s="24" t="e">
        <f>IF(#REF!=17,24,0)</f>
        <v>#REF!</v>
      </c>
      <c r="CD19" s="24" t="e">
        <f>IF(#REF!=18,23,0)</f>
        <v>#REF!</v>
      </c>
      <c r="CE19" s="24" t="e">
        <f>IF(#REF!=19,22,0)</f>
        <v>#REF!</v>
      </c>
      <c r="CF19" s="24" t="e">
        <f>IF(#REF!=20,21,0)</f>
        <v>#REF!</v>
      </c>
      <c r="CG19" s="24" t="e">
        <f>IF(#REF!=21,20,0)</f>
        <v>#REF!</v>
      </c>
      <c r="CH19" s="24" t="e">
        <f>IF(#REF!=22,19,0)</f>
        <v>#REF!</v>
      </c>
      <c r="CI19" s="24" t="e">
        <f>IF(#REF!=23,18,0)</f>
        <v>#REF!</v>
      </c>
      <c r="CJ19" s="24" t="e">
        <f>IF(#REF!=24,17,0)</f>
        <v>#REF!</v>
      </c>
      <c r="CK19" s="24" t="e">
        <f>IF(#REF!=25,16,0)</f>
        <v>#REF!</v>
      </c>
      <c r="CL19" s="24" t="e">
        <f>IF(#REF!=26,15,0)</f>
        <v>#REF!</v>
      </c>
      <c r="CM19" s="24" t="e">
        <f>IF(#REF!=27,14,0)</f>
        <v>#REF!</v>
      </c>
      <c r="CN19" s="24" t="e">
        <f>IF(#REF!=28,13,0)</f>
        <v>#REF!</v>
      </c>
      <c r="CO19" s="24" t="e">
        <f>IF(#REF!=29,12,0)</f>
        <v>#REF!</v>
      </c>
      <c r="CP19" s="24" t="e">
        <f>IF(#REF!=30,11,0)</f>
        <v>#REF!</v>
      </c>
      <c r="CQ19" s="24" t="e">
        <f>IF(#REF!=31,10,0)</f>
        <v>#REF!</v>
      </c>
      <c r="CR19" s="24" t="e">
        <f>IF(#REF!=32,9,0)</f>
        <v>#REF!</v>
      </c>
      <c r="CS19" s="24" t="e">
        <f>IF(#REF!=33,8,0)</f>
        <v>#REF!</v>
      </c>
      <c r="CT19" s="24" t="e">
        <f>IF(#REF!=34,7,0)</f>
        <v>#REF!</v>
      </c>
      <c r="CU19" s="24" t="e">
        <f>IF(#REF!=35,6,0)</f>
        <v>#REF!</v>
      </c>
      <c r="CV19" s="24" t="e">
        <f>IF(#REF!=36,5,0)</f>
        <v>#REF!</v>
      </c>
      <c r="CW19" s="24" t="e">
        <f>IF(#REF!=37,4,0)</f>
        <v>#REF!</v>
      </c>
      <c r="CX19" s="24" t="e">
        <f>IF(#REF!=38,3,0)</f>
        <v>#REF!</v>
      </c>
      <c r="CY19" s="24" t="e">
        <f>IF(#REF!=39,2,0)</f>
        <v>#REF!</v>
      </c>
      <c r="CZ19" s="24" t="e">
        <f>IF(#REF!=40,1,0)</f>
        <v>#REF!</v>
      </c>
      <c r="DA19" s="24" t="e">
        <f>IF(#REF!&gt;20,0,0)</f>
        <v>#REF!</v>
      </c>
      <c r="DB19" s="24" t="e">
        <f>IF(#REF!="сх",0,0)</f>
        <v>#REF!</v>
      </c>
      <c r="DC19" s="24" t="e">
        <f t="shared" si="3"/>
        <v>#REF!</v>
      </c>
      <c r="DD19" s="24" t="e">
        <f>IF(#REF!=1,45,0)</f>
        <v>#REF!</v>
      </c>
      <c r="DE19" s="24" t="e">
        <f>IF(#REF!=2,42,0)</f>
        <v>#REF!</v>
      </c>
      <c r="DF19" s="24" t="e">
        <f>IF(#REF!=3,40,0)</f>
        <v>#REF!</v>
      </c>
      <c r="DG19" s="24" t="e">
        <f>IF(#REF!=4,38,0)</f>
        <v>#REF!</v>
      </c>
      <c r="DH19" s="24" t="e">
        <f>IF(#REF!=5,36,0)</f>
        <v>#REF!</v>
      </c>
      <c r="DI19" s="24" t="e">
        <f>IF(#REF!=6,35,0)</f>
        <v>#REF!</v>
      </c>
      <c r="DJ19" s="24" t="e">
        <f>IF(#REF!=7,34,0)</f>
        <v>#REF!</v>
      </c>
      <c r="DK19" s="24" t="e">
        <f>IF(#REF!=8,33,0)</f>
        <v>#REF!</v>
      </c>
      <c r="DL19" s="24" t="e">
        <f>IF(#REF!=9,32,0)</f>
        <v>#REF!</v>
      </c>
      <c r="DM19" s="24" t="e">
        <f>IF(#REF!=10,31,0)</f>
        <v>#REF!</v>
      </c>
      <c r="DN19" s="24" t="e">
        <f>IF(#REF!=11,30,0)</f>
        <v>#REF!</v>
      </c>
      <c r="DO19" s="24" t="e">
        <f>IF(#REF!=12,29,0)</f>
        <v>#REF!</v>
      </c>
      <c r="DP19" s="24" t="e">
        <f>IF(#REF!=13,28,0)</f>
        <v>#REF!</v>
      </c>
      <c r="DQ19" s="24" t="e">
        <f>IF(#REF!=14,27,0)</f>
        <v>#REF!</v>
      </c>
      <c r="DR19" s="24" t="e">
        <f>IF(#REF!=15,26,0)</f>
        <v>#REF!</v>
      </c>
      <c r="DS19" s="24" t="e">
        <f>IF(#REF!=16,25,0)</f>
        <v>#REF!</v>
      </c>
      <c r="DT19" s="24" t="e">
        <f>IF(#REF!=17,24,0)</f>
        <v>#REF!</v>
      </c>
      <c r="DU19" s="24" t="e">
        <f>IF(#REF!=18,23,0)</f>
        <v>#REF!</v>
      </c>
      <c r="DV19" s="24" t="e">
        <f>IF(#REF!=19,22,0)</f>
        <v>#REF!</v>
      </c>
      <c r="DW19" s="24" t="e">
        <f>IF(#REF!=20,21,0)</f>
        <v>#REF!</v>
      </c>
      <c r="DX19" s="24" t="e">
        <f>IF(#REF!=21,20,0)</f>
        <v>#REF!</v>
      </c>
      <c r="DY19" s="24" t="e">
        <f>IF(#REF!=22,19,0)</f>
        <v>#REF!</v>
      </c>
      <c r="DZ19" s="24" t="e">
        <f>IF(#REF!=23,18,0)</f>
        <v>#REF!</v>
      </c>
      <c r="EA19" s="24" t="e">
        <f>IF(#REF!=24,17,0)</f>
        <v>#REF!</v>
      </c>
      <c r="EB19" s="24" t="e">
        <f>IF(#REF!=25,16,0)</f>
        <v>#REF!</v>
      </c>
      <c r="EC19" s="24" t="e">
        <f>IF(#REF!=26,15,0)</f>
        <v>#REF!</v>
      </c>
      <c r="ED19" s="24" t="e">
        <f>IF(#REF!=27,14,0)</f>
        <v>#REF!</v>
      </c>
      <c r="EE19" s="24" t="e">
        <f>IF(#REF!=28,13,0)</f>
        <v>#REF!</v>
      </c>
      <c r="EF19" s="24" t="e">
        <f>IF(#REF!=29,12,0)</f>
        <v>#REF!</v>
      </c>
      <c r="EG19" s="24" t="e">
        <f>IF(#REF!=30,11,0)</f>
        <v>#REF!</v>
      </c>
      <c r="EH19" s="24" t="e">
        <f>IF(#REF!=31,10,0)</f>
        <v>#REF!</v>
      </c>
      <c r="EI19" s="24" t="e">
        <f>IF(#REF!=32,9,0)</f>
        <v>#REF!</v>
      </c>
      <c r="EJ19" s="24" t="e">
        <f>IF(#REF!=33,8,0)</f>
        <v>#REF!</v>
      </c>
      <c r="EK19" s="24" t="e">
        <f>IF(#REF!=34,7,0)</f>
        <v>#REF!</v>
      </c>
      <c r="EL19" s="24" t="e">
        <f>IF(#REF!=35,6,0)</f>
        <v>#REF!</v>
      </c>
      <c r="EM19" s="24" t="e">
        <f>IF(#REF!=36,5,0)</f>
        <v>#REF!</v>
      </c>
      <c r="EN19" s="24" t="e">
        <f>IF(#REF!=37,4,0)</f>
        <v>#REF!</v>
      </c>
      <c r="EO19" s="24" t="e">
        <f>IF(#REF!=38,3,0)</f>
        <v>#REF!</v>
      </c>
      <c r="EP19" s="24" t="e">
        <f>IF(#REF!=39,2,0)</f>
        <v>#REF!</v>
      </c>
      <c r="EQ19" s="24" t="e">
        <f>IF(#REF!=40,1,0)</f>
        <v>#REF!</v>
      </c>
      <c r="ER19" s="24" t="e">
        <f>IF(#REF!&gt;20,0,0)</f>
        <v>#REF!</v>
      </c>
      <c r="ES19" s="24" t="e">
        <f>IF(#REF!="сх",0,0)</f>
        <v>#REF!</v>
      </c>
      <c r="ET19" s="24" t="e">
        <f t="shared" si="4"/>
        <v>#REF!</v>
      </c>
      <c r="EU19" s="24"/>
      <c r="EV19" s="24" t="e">
        <f>IF(#REF!="сх","ноль",IF(#REF!&gt;0,#REF!,"Ноль"))</f>
        <v>#REF!</v>
      </c>
      <c r="EW19" s="24" t="e">
        <f>IF(#REF!="сх","ноль",IF(#REF!&gt;0,#REF!,"Ноль"))</f>
        <v>#REF!</v>
      </c>
      <c r="EX19" s="24"/>
      <c r="EY19" s="24" t="e">
        <f t="shared" si="5"/>
        <v>#REF!</v>
      </c>
      <c r="EZ19" s="24" t="e">
        <f>IF(O19=#REF!,IF(#REF!&lt;#REF!,#REF!,FD19),#REF!)</f>
        <v>#REF!</v>
      </c>
      <c r="FA19" s="24" t="e">
        <f>IF(O19=#REF!,IF(#REF!&lt;#REF!,0,1))</f>
        <v>#REF!</v>
      </c>
      <c r="FB19" s="24" t="e">
        <f>IF(AND(EY19&gt;=21,EY19&lt;&gt;0),EY19,IF(O19&lt;#REF!,"СТОП",EZ19+FA19))</f>
        <v>#REF!</v>
      </c>
      <c r="FC19" s="24"/>
      <c r="FD19" s="24">
        <v>15</v>
      </c>
      <c r="FE19" s="24">
        <v>16</v>
      </c>
      <c r="FF19" s="24"/>
      <c r="FG19" s="26" t="e">
        <f>IF(#REF!=1,25,0)</f>
        <v>#REF!</v>
      </c>
      <c r="FH19" s="26" t="e">
        <f>IF(#REF!=2,22,0)</f>
        <v>#REF!</v>
      </c>
      <c r="FI19" s="26" t="e">
        <f>IF(#REF!=3,20,0)</f>
        <v>#REF!</v>
      </c>
      <c r="FJ19" s="26" t="e">
        <f>IF(#REF!=4,18,0)</f>
        <v>#REF!</v>
      </c>
      <c r="FK19" s="26" t="e">
        <f>IF(#REF!=5,16,0)</f>
        <v>#REF!</v>
      </c>
      <c r="FL19" s="26" t="e">
        <f>IF(#REF!=6,15,0)</f>
        <v>#REF!</v>
      </c>
      <c r="FM19" s="26" t="e">
        <f>IF(#REF!=7,14,0)</f>
        <v>#REF!</v>
      </c>
      <c r="FN19" s="26" t="e">
        <f>IF(#REF!=8,13,0)</f>
        <v>#REF!</v>
      </c>
      <c r="FO19" s="26" t="e">
        <f>IF(#REF!=9,12,0)</f>
        <v>#REF!</v>
      </c>
      <c r="FP19" s="26" t="e">
        <f>IF(#REF!=10,11,0)</f>
        <v>#REF!</v>
      </c>
      <c r="FQ19" s="26" t="e">
        <f>IF(#REF!=11,10,0)</f>
        <v>#REF!</v>
      </c>
      <c r="FR19" s="26" t="e">
        <f>IF(#REF!=12,9,0)</f>
        <v>#REF!</v>
      </c>
      <c r="FS19" s="26" t="e">
        <f>IF(#REF!=13,8,0)</f>
        <v>#REF!</v>
      </c>
      <c r="FT19" s="26" t="e">
        <f>IF(#REF!=14,7,0)</f>
        <v>#REF!</v>
      </c>
      <c r="FU19" s="26" t="e">
        <f>IF(#REF!=15,6,0)</f>
        <v>#REF!</v>
      </c>
      <c r="FV19" s="26" t="e">
        <f>IF(#REF!=16,5,0)</f>
        <v>#REF!</v>
      </c>
      <c r="FW19" s="26" t="e">
        <f>IF(#REF!=17,4,0)</f>
        <v>#REF!</v>
      </c>
      <c r="FX19" s="26" t="e">
        <f>IF(#REF!=18,3,0)</f>
        <v>#REF!</v>
      </c>
      <c r="FY19" s="26" t="e">
        <f>IF(#REF!=19,2,0)</f>
        <v>#REF!</v>
      </c>
      <c r="FZ19" s="26" t="e">
        <f>IF(#REF!=20,1,0)</f>
        <v>#REF!</v>
      </c>
      <c r="GA19" s="26" t="e">
        <f>IF(#REF!&gt;20,0,0)</f>
        <v>#REF!</v>
      </c>
      <c r="GB19" s="26" t="e">
        <f>IF(#REF!="сх",0,0)</f>
        <v>#REF!</v>
      </c>
      <c r="GC19" s="26" t="e">
        <f t="shared" si="6"/>
        <v>#REF!</v>
      </c>
      <c r="GD19" s="26" t="e">
        <f>IF(#REF!=1,25,0)</f>
        <v>#REF!</v>
      </c>
      <c r="GE19" s="26" t="e">
        <f>IF(#REF!=2,22,0)</f>
        <v>#REF!</v>
      </c>
      <c r="GF19" s="26" t="e">
        <f>IF(#REF!=3,20,0)</f>
        <v>#REF!</v>
      </c>
      <c r="GG19" s="26" t="e">
        <f>IF(#REF!=4,18,0)</f>
        <v>#REF!</v>
      </c>
      <c r="GH19" s="26" t="e">
        <f>IF(#REF!=5,16,0)</f>
        <v>#REF!</v>
      </c>
      <c r="GI19" s="26" t="e">
        <f>IF(#REF!=6,15,0)</f>
        <v>#REF!</v>
      </c>
      <c r="GJ19" s="26" t="e">
        <f>IF(#REF!=7,14,0)</f>
        <v>#REF!</v>
      </c>
      <c r="GK19" s="26" t="e">
        <f>IF(#REF!=8,13,0)</f>
        <v>#REF!</v>
      </c>
      <c r="GL19" s="26" t="e">
        <f>IF(#REF!=9,12,0)</f>
        <v>#REF!</v>
      </c>
      <c r="GM19" s="26" t="e">
        <f>IF(#REF!=10,11,0)</f>
        <v>#REF!</v>
      </c>
      <c r="GN19" s="26" t="e">
        <f>IF(#REF!=11,10,0)</f>
        <v>#REF!</v>
      </c>
      <c r="GO19" s="26" t="e">
        <f>IF(#REF!=12,9,0)</f>
        <v>#REF!</v>
      </c>
      <c r="GP19" s="26" t="e">
        <f>IF(#REF!=13,8,0)</f>
        <v>#REF!</v>
      </c>
      <c r="GQ19" s="26" t="e">
        <f>IF(#REF!=14,7,0)</f>
        <v>#REF!</v>
      </c>
      <c r="GR19" s="26" t="e">
        <f>IF(#REF!=15,6,0)</f>
        <v>#REF!</v>
      </c>
      <c r="GS19" s="26" t="e">
        <f>IF(#REF!=16,5,0)</f>
        <v>#REF!</v>
      </c>
      <c r="GT19" s="26" t="e">
        <f>IF(#REF!=17,4,0)</f>
        <v>#REF!</v>
      </c>
      <c r="GU19" s="26" t="e">
        <f>IF(#REF!=18,3,0)</f>
        <v>#REF!</v>
      </c>
      <c r="GV19" s="26" t="e">
        <f>IF(#REF!=19,2,0)</f>
        <v>#REF!</v>
      </c>
      <c r="GW19" s="26" t="e">
        <f>IF(#REF!=20,1,0)</f>
        <v>#REF!</v>
      </c>
      <c r="GX19" s="26" t="e">
        <f>IF(#REF!&gt;20,0,0)</f>
        <v>#REF!</v>
      </c>
      <c r="GY19" s="26" t="e">
        <f>IF(#REF!="сх",0,0)</f>
        <v>#REF!</v>
      </c>
      <c r="GZ19" s="26" t="e">
        <f t="shared" si="7"/>
        <v>#REF!</v>
      </c>
      <c r="HA19" s="26" t="e">
        <f>IF(#REF!=1,100,0)</f>
        <v>#REF!</v>
      </c>
      <c r="HB19" s="26" t="e">
        <f>IF(#REF!=2,98,0)</f>
        <v>#REF!</v>
      </c>
      <c r="HC19" s="26" t="e">
        <f>IF(#REF!=3,95,0)</f>
        <v>#REF!</v>
      </c>
      <c r="HD19" s="26" t="e">
        <f>IF(#REF!=4,93,0)</f>
        <v>#REF!</v>
      </c>
      <c r="HE19" s="26" t="e">
        <f>IF(#REF!=5,90,0)</f>
        <v>#REF!</v>
      </c>
      <c r="HF19" s="26" t="e">
        <f>IF(#REF!=6,88,0)</f>
        <v>#REF!</v>
      </c>
      <c r="HG19" s="26" t="e">
        <f>IF(#REF!=7,85,0)</f>
        <v>#REF!</v>
      </c>
      <c r="HH19" s="26" t="e">
        <f>IF(#REF!=8,83,0)</f>
        <v>#REF!</v>
      </c>
      <c r="HI19" s="26" t="e">
        <f>IF(#REF!=9,80,0)</f>
        <v>#REF!</v>
      </c>
      <c r="HJ19" s="26" t="e">
        <f>IF(#REF!=10,78,0)</f>
        <v>#REF!</v>
      </c>
      <c r="HK19" s="26" t="e">
        <f>IF(#REF!=11,75,0)</f>
        <v>#REF!</v>
      </c>
      <c r="HL19" s="26" t="e">
        <f>IF(#REF!=12,73,0)</f>
        <v>#REF!</v>
      </c>
      <c r="HM19" s="26" t="e">
        <f>IF(#REF!=13,70,0)</f>
        <v>#REF!</v>
      </c>
      <c r="HN19" s="26" t="e">
        <f>IF(#REF!=14,68,0)</f>
        <v>#REF!</v>
      </c>
      <c r="HO19" s="26" t="e">
        <f>IF(#REF!=15,65,0)</f>
        <v>#REF!</v>
      </c>
      <c r="HP19" s="26" t="e">
        <f>IF(#REF!=16,63,0)</f>
        <v>#REF!</v>
      </c>
      <c r="HQ19" s="26" t="e">
        <f>IF(#REF!=17,60,0)</f>
        <v>#REF!</v>
      </c>
      <c r="HR19" s="26" t="e">
        <f>IF(#REF!=18,58,0)</f>
        <v>#REF!</v>
      </c>
      <c r="HS19" s="26" t="e">
        <f>IF(#REF!=19,55,0)</f>
        <v>#REF!</v>
      </c>
      <c r="HT19" s="26" t="e">
        <f>IF(#REF!=20,53,0)</f>
        <v>#REF!</v>
      </c>
      <c r="HU19" s="26" t="e">
        <f>IF(#REF!&gt;20,0,0)</f>
        <v>#REF!</v>
      </c>
      <c r="HV19" s="26" t="e">
        <f>IF(#REF!="сх",0,0)</f>
        <v>#REF!</v>
      </c>
      <c r="HW19" s="26" t="e">
        <f t="shared" si="8"/>
        <v>#REF!</v>
      </c>
      <c r="HX19" s="26" t="e">
        <f>IF(#REF!=1,100,0)</f>
        <v>#REF!</v>
      </c>
      <c r="HY19" s="26" t="e">
        <f>IF(#REF!=2,98,0)</f>
        <v>#REF!</v>
      </c>
      <c r="HZ19" s="26" t="e">
        <f>IF(#REF!=3,95,0)</f>
        <v>#REF!</v>
      </c>
      <c r="IA19" s="26" t="e">
        <f>IF(#REF!=4,93,0)</f>
        <v>#REF!</v>
      </c>
      <c r="IB19" s="26" t="e">
        <f>IF(#REF!=5,90,0)</f>
        <v>#REF!</v>
      </c>
      <c r="IC19" s="26" t="e">
        <f>IF(#REF!=6,88,0)</f>
        <v>#REF!</v>
      </c>
      <c r="ID19" s="26" t="e">
        <f>IF(#REF!=7,85,0)</f>
        <v>#REF!</v>
      </c>
      <c r="IE19" s="26" t="e">
        <f>IF(#REF!=8,83,0)</f>
        <v>#REF!</v>
      </c>
      <c r="IF19" s="26" t="e">
        <f>IF(#REF!=9,80,0)</f>
        <v>#REF!</v>
      </c>
      <c r="IG19" s="26" t="e">
        <f>IF(#REF!=10,78,0)</f>
        <v>#REF!</v>
      </c>
      <c r="IH19" s="26" t="e">
        <f>IF(#REF!=11,75,0)</f>
        <v>#REF!</v>
      </c>
      <c r="II19" s="26" t="e">
        <f>IF(#REF!=12,73,0)</f>
        <v>#REF!</v>
      </c>
      <c r="IJ19" s="26" t="e">
        <f>IF(#REF!=13,70,0)</f>
        <v>#REF!</v>
      </c>
      <c r="IK19" s="26" t="e">
        <f>IF(#REF!=14,68,0)</f>
        <v>#REF!</v>
      </c>
      <c r="IL19" s="26" t="e">
        <f>IF(#REF!=15,65,0)</f>
        <v>#REF!</v>
      </c>
      <c r="IM19" s="26" t="e">
        <f>IF(#REF!=16,63,0)</f>
        <v>#REF!</v>
      </c>
      <c r="IN19" s="26" t="e">
        <f>IF(#REF!=17,60,0)</f>
        <v>#REF!</v>
      </c>
      <c r="IO19" s="26" t="e">
        <f>IF(#REF!=18,58,0)</f>
        <v>#REF!</v>
      </c>
      <c r="IP19" s="26" t="e">
        <f>IF(#REF!=19,55,0)</f>
        <v>#REF!</v>
      </c>
      <c r="IQ19" s="26" t="e">
        <f>IF(#REF!=20,53,0)</f>
        <v>#REF!</v>
      </c>
      <c r="IR19" s="26" t="e">
        <f>IF(#REF!&gt;20,0,0)</f>
        <v>#REF!</v>
      </c>
      <c r="IS19" s="26" t="e">
        <f>IF(#REF!="сх",0,0)</f>
        <v>#REF!</v>
      </c>
      <c r="IT19" s="26" t="e">
        <f t="shared" si="9"/>
        <v>#REF!</v>
      </c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</row>
    <row r="20" spans="1:268" s="3" customFormat="1" ht="48.75" thickBot="1" x14ac:dyDescent="0.25">
      <c r="A20" s="59" t="s">
        <v>102</v>
      </c>
      <c r="B20" s="62">
        <v>0</v>
      </c>
      <c r="C20" s="110">
        <v>8</v>
      </c>
      <c r="D20" s="111" t="s">
        <v>44</v>
      </c>
      <c r="E20" s="114" t="s">
        <v>23</v>
      </c>
      <c r="F20" s="120" t="s">
        <v>48</v>
      </c>
      <c r="G20" s="121" t="s">
        <v>45</v>
      </c>
      <c r="H20" s="114" t="s">
        <v>30</v>
      </c>
      <c r="I20" s="86" t="s">
        <v>156</v>
      </c>
      <c r="J20" s="84">
        <v>0</v>
      </c>
      <c r="K20" s="85" t="s">
        <v>156</v>
      </c>
      <c r="L20" s="84">
        <v>0</v>
      </c>
      <c r="M20" s="85" t="s">
        <v>156</v>
      </c>
      <c r="N20" s="84">
        <v>0</v>
      </c>
      <c r="O20" s="139">
        <f t="shared" si="0"/>
        <v>0</v>
      </c>
      <c r="P20" s="23" t="e">
        <f>#REF!+#REF!</f>
        <v>#REF!</v>
      </c>
      <c r="Q20" s="24"/>
      <c r="R20" s="25"/>
      <c r="S20" s="24" t="e">
        <f>IF(#REF!=1,25,0)</f>
        <v>#REF!</v>
      </c>
      <c r="T20" s="24" t="e">
        <f>IF(#REF!=2,22,0)</f>
        <v>#REF!</v>
      </c>
      <c r="U20" s="24" t="e">
        <f>IF(#REF!=3,20,0)</f>
        <v>#REF!</v>
      </c>
      <c r="V20" s="24" t="e">
        <f>IF(#REF!=4,18,0)</f>
        <v>#REF!</v>
      </c>
      <c r="W20" s="24" t="e">
        <f>IF(#REF!=5,16,0)</f>
        <v>#REF!</v>
      </c>
      <c r="X20" s="24" t="e">
        <f>IF(#REF!=6,15,0)</f>
        <v>#REF!</v>
      </c>
      <c r="Y20" s="24" t="e">
        <f>IF(#REF!=7,14,0)</f>
        <v>#REF!</v>
      </c>
      <c r="Z20" s="24" t="e">
        <f>IF(#REF!=8,13,0)</f>
        <v>#REF!</v>
      </c>
      <c r="AA20" s="24" t="e">
        <f>IF(#REF!=9,12,0)</f>
        <v>#REF!</v>
      </c>
      <c r="AB20" s="24" t="e">
        <f>IF(#REF!=10,11,0)</f>
        <v>#REF!</v>
      </c>
      <c r="AC20" s="24" t="e">
        <f>IF(#REF!=11,10,0)</f>
        <v>#REF!</v>
      </c>
      <c r="AD20" s="24" t="e">
        <f>IF(#REF!=12,9,0)</f>
        <v>#REF!</v>
      </c>
      <c r="AE20" s="24" t="e">
        <f>IF(#REF!=13,8,0)</f>
        <v>#REF!</v>
      </c>
      <c r="AF20" s="24" t="e">
        <f>IF(#REF!=14,7,0)</f>
        <v>#REF!</v>
      </c>
      <c r="AG20" s="24" t="e">
        <f>IF(#REF!=15,6,0)</f>
        <v>#REF!</v>
      </c>
      <c r="AH20" s="24" t="e">
        <f>IF(#REF!=16,5,0)</f>
        <v>#REF!</v>
      </c>
      <c r="AI20" s="24" t="e">
        <f>IF(#REF!=17,4,0)</f>
        <v>#REF!</v>
      </c>
      <c r="AJ20" s="24" t="e">
        <f>IF(#REF!=18,3,0)</f>
        <v>#REF!</v>
      </c>
      <c r="AK20" s="24" t="e">
        <f>IF(#REF!=19,2,0)</f>
        <v>#REF!</v>
      </c>
      <c r="AL20" s="24" t="e">
        <f>IF(#REF!=20,1,0)</f>
        <v>#REF!</v>
      </c>
      <c r="AM20" s="24" t="e">
        <f>IF(#REF!&gt;20,0,0)</f>
        <v>#REF!</v>
      </c>
      <c r="AN20" s="24" t="e">
        <f>IF(#REF!="сх",0,0)</f>
        <v>#REF!</v>
      </c>
      <c r="AO20" s="24" t="e">
        <f t="shared" si="1"/>
        <v>#REF!</v>
      </c>
      <c r="AP20" s="24" t="e">
        <f>IF(#REF!=1,25,0)</f>
        <v>#REF!</v>
      </c>
      <c r="AQ20" s="24" t="e">
        <f>IF(#REF!=2,22,0)</f>
        <v>#REF!</v>
      </c>
      <c r="AR20" s="24" t="e">
        <f>IF(#REF!=3,20,0)</f>
        <v>#REF!</v>
      </c>
      <c r="AS20" s="24" t="e">
        <f>IF(#REF!=4,18,0)</f>
        <v>#REF!</v>
      </c>
      <c r="AT20" s="24" t="e">
        <f>IF(#REF!=5,16,0)</f>
        <v>#REF!</v>
      </c>
      <c r="AU20" s="24" t="e">
        <f>IF(#REF!=6,15,0)</f>
        <v>#REF!</v>
      </c>
      <c r="AV20" s="24" t="e">
        <f>IF(#REF!=7,14,0)</f>
        <v>#REF!</v>
      </c>
      <c r="AW20" s="24" t="e">
        <f>IF(#REF!=8,13,0)</f>
        <v>#REF!</v>
      </c>
      <c r="AX20" s="24" t="e">
        <f>IF(#REF!=9,12,0)</f>
        <v>#REF!</v>
      </c>
      <c r="AY20" s="24" t="e">
        <f>IF(#REF!=10,11,0)</f>
        <v>#REF!</v>
      </c>
      <c r="AZ20" s="24" t="e">
        <f>IF(#REF!=11,10,0)</f>
        <v>#REF!</v>
      </c>
      <c r="BA20" s="24" t="e">
        <f>IF(#REF!=12,9,0)</f>
        <v>#REF!</v>
      </c>
      <c r="BB20" s="24" t="e">
        <f>IF(#REF!=13,8,0)</f>
        <v>#REF!</v>
      </c>
      <c r="BC20" s="24" t="e">
        <f>IF(#REF!=14,7,0)</f>
        <v>#REF!</v>
      </c>
      <c r="BD20" s="24" t="e">
        <f>IF(#REF!=15,6,0)</f>
        <v>#REF!</v>
      </c>
      <c r="BE20" s="24" t="e">
        <f>IF(#REF!=16,5,0)</f>
        <v>#REF!</v>
      </c>
      <c r="BF20" s="24" t="e">
        <f>IF(#REF!=17,4,0)</f>
        <v>#REF!</v>
      </c>
      <c r="BG20" s="24" t="e">
        <f>IF(#REF!=18,3,0)</f>
        <v>#REF!</v>
      </c>
      <c r="BH20" s="24" t="e">
        <f>IF(#REF!=19,2,0)</f>
        <v>#REF!</v>
      </c>
      <c r="BI20" s="24" t="e">
        <f>IF(#REF!=20,1,0)</f>
        <v>#REF!</v>
      </c>
      <c r="BJ20" s="24" t="e">
        <f>IF(#REF!&gt;20,0,0)</f>
        <v>#REF!</v>
      </c>
      <c r="BK20" s="24" t="e">
        <f>IF(#REF!="сх",0,0)</f>
        <v>#REF!</v>
      </c>
      <c r="BL20" s="24" t="e">
        <f t="shared" si="2"/>
        <v>#REF!</v>
      </c>
      <c r="BM20" s="24" t="e">
        <f>IF(#REF!=1,45,0)</f>
        <v>#REF!</v>
      </c>
      <c r="BN20" s="24" t="e">
        <f>IF(#REF!=2,42,0)</f>
        <v>#REF!</v>
      </c>
      <c r="BO20" s="24" t="e">
        <f>IF(#REF!=3,40,0)</f>
        <v>#REF!</v>
      </c>
      <c r="BP20" s="24" t="e">
        <f>IF(#REF!=4,38,0)</f>
        <v>#REF!</v>
      </c>
      <c r="BQ20" s="24" t="e">
        <f>IF(#REF!=5,36,0)</f>
        <v>#REF!</v>
      </c>
      <c r="BR20" s="24" t="e">
        <f>IF(#REF!=6,35,0)</f>
        <v>#REF!</v>
      </c>
      <c r="BS20" s="24" t="e">
        <f>IF(#REF!=7,34,0)</f>
        <v>#REF!</v>
      </c>
      <c r="BT20" s="24" t="e">
        <f>IF(#REF!=8,33,0)</f>
        <v>#REF!</v>
      </c>
      <c r="BU20" s="24" t="e">
        <f>IF(#REF!=9,32,0)</f>
        <v>#REF!</v>
      </c>
      <c r="BV20" s="24" t="e">
        <f>IF(#REF!=10,31,0)</f>
        <v>#REF!</v>
      </c>
      <c r="BW20" s="24" t="e">
        <f>IF(#REF!=11,30,0)</f>
        <v>#REF!</v>
      </c>
      <c r="BX20" s="24" t="e">
        <f>IF(#REF!=12,29,0)</f>
        <v>#REF!</v>
      </c>
      <c r="BY20" s="24" t="e">
        <f>IF(#REF!=13,28,0)</f>
        <v>#REF!</v>
      </c>
      <c r="BZ20" s="24" t="e">
        <f>IF(#REF!=14,27,0)</f>
        <v>#REF!</v>
      </c>
      <c r="CA20" s="24" t="e">
        <f>IF(#REF!=15,26,0)</f>
        <v>#REF!</v>
      </c>
      <c r="CB20" s="24" t="e">
        <f>IF(#REF!=16,25,0)</f>
        <v>#REF!</v>
      </c>
      <c r="CC20" s="24" t="e">
        <f>IF(#REF!=17,24,0)</f>
        <v>#REF!</v>
      </c>
      <c r="CD20" s="24" t="e">
        <f>IF(#REF!=18,23,0)</f>
        <v>#REF!</v>
      </c>
      <c r="CE20" s="24" t="e">
        <f>IF(#REF!=19,22,0)</f>
        <v>#REF!</v>
      </c>
      <c r="CF20" s="24" t="e">
        <f>IF(#REF!=20,21,0)</f>
        <v>#REF!</v>
      </c>
      <c r="CG20" s="24" t="e">
        <f>IF(#REF!=21,20,0)</f>
        <v>#REF!</v>
      </c>
      <c r="CH20" s="24" t="e">
        <f>IF(#REF!=22,19,0)</f>
        <v>#REF!</v>
      </c>
      <c r="CI20" s="24" t="e">
        <f>IF(#REF!=23,18,0)</f>
        <v>#REF!</v>
      </c>
      <c r="CJ20" s="24" t="e">
        <f>IF(#REF!=24,17,0)</f>
        <v>#REF!</v>
      </c>
      <c r="CK20" s="24" t="e">
        <f>IF(#REF!=25,16,0)</f>
        <v>#REF!</v>
      </c>
      <c r="CL20" s="24" t="e">
        <f>IF(#REF!=26,15,0)</f>
        <v>#REF!</v>
      </c>
      <c r="CM20" s="24" t="e">
        <f>IF(#REF!=27,14,0)</f>
        <v>#REF!</v>
      </c>
      <c r="CN20" s="24" t="e">
        <f>IF(#REF!=28,13,0)</f>
        <v>#REF!</v>
      </c>
      <c r="CO20" s="24" t="e">
        <f>IF(#REF!=29,12,0)</f>
        <v>#REF!</v>
      </c>
      <c r="CP20" s="24" t="e">
        <f>IF(#REF!=30,11,0)</f>
        <v>#REF!</v>
      </c>
      <c r="CQ20" s="24" t="e">
        <f>IF(#REF!=31,10,0)</f>
        <v>#REF!</v>
      </c>
      <c r="CR20" s="24" t="e">
        <f>IF(#REF!=32,9,0)</f>
        <v>#REF!</v>
      </c>
      <c r="CS20" s="24" t="e">
        <f>IF(#REF!=33,8,0)</f>
        <v>#REF!</v>
      </c>
      <c r="CT20" s="24" t="e">
        <f>IF(#REF!=34,7,0)</f>
        <v>#REF!</v>
      </c>
      <c r="CU20" s="24" t="e">
        <f>IF(#REF!=35,6,0)</f>
        <v>#REF!</v>
      </c>
      <c r="CV20" s="24" t="e">
        <f>IF(#REF!=36,5,0)</f>
        <v>#REF!</v>
      </c>
      <c r="CW20" s="24" t="e">
        <f>IF(#REF!=37,4,0)</f>
        <v>#REF!</v>
      </c>
      <c r="CX20" s="24" t="e">
        <f>IF(#REF!=38,3,0)</f>
        <v>#REF!</v>
      </c>
      <c r="CY20" s="24" t="e">
        <f>IF(#REF!=39,2,0)</f>
        <v>#REF!</v>
      </c>
      <c r="CZ20" s="24" t="e">
        <f>IF(#REF!=40,1,0)</f>
        <v>#REF!</v>
      </c>
      <c r="DA20" s="24" t="e">
        <f>IF(#REF!&gt;20,0,0)</f>
        <v>#REF!</v>
      </c>
      <c r="DB20" s="24" t="e">
        <f>IF(#REF!="сх",0,0)</f>
        <v>#REF!</v>
      </c>
      <c r="DC20" s="24" t="e">
        <f t="shared" si="3"/>
        <v>#REF!</v>
      </c>
      <c r="DD20" s="24" t="e">
        <f>IF(#REF!=1,45,0)</f>
        <v>#REF!</v>
      </c>
      <c r="DE20" s="24" t="e">
        <f>IF(#REF!=2,42,0)</f>
        <v>#REF!</v>
      </c>
      <c r="DF20" s="24" t="e">
        <f>IF(#REF!=3,40,0)</f>
        <v>#REF!</v>
      </c>
      <c r="DG20" s="24" t="e">
        <f>IF(#REF!=4,38,0)</f>
        <v>#REF!</v>
      </c>
      <c r="DH20" s="24" t="e">
        <f>IF(#REF!=5,36,0)</f>
        <v>#REF!</v>
      </c>
      <c r="DI20" s="24" t="e">
        <f>IF(#REF!=6,35,0)</f>
        <v>#REF!</v>
      </c>
      <c r="DJ20" s="24" t="e">
        <f>IF(#REF!=7,34,0)</f>
        <v>#REF!</v>
      </c>
      <c r="DK20" s="24" t="e">
        <f>IF(#REF!=8,33,0)</f>
        <v>#REF!</v>
      </c>
      <c r="DL20" s="24" t="e">
        <f>IF(#REF!=9,32,0)</f>
        <v>#REF!</v>
      </c>
      <c r="DM20" s="24" t="e">
        <f>IF(#REF!=10,31,0)</f>
        <v>#REF!</v>
      </c>
      <c r="DN20" s="24" t="e">
        <f>IF(#REF!=11,30,0)</f>
        <v>#REF!</v>
      </c>
      <c r="DO20" s="24" t="e">
        <f>IF(#REF!=12,29,0)</f>
        <v>#REF!</v>
      </c>
      <c r="DP20" s="24" t="e">
        <f>IF(#REF!=13,28,0)</f>
        <v>#REF!</v>
      </c>
      <c r="DQ20" s="24" t="e">
        <f>IF(#REF!=14,27,0)</f>
        <v>#REF!</v>
      </c>
      <c r="DR20" s="24" t="e">
        <f>IF(#REF!=15,26,0)</f>
        <v>#REF!</v>
      </c>
      <c r="DS20" s="24" t="e">
        <f>IF(#REF!=16,25,0)</f>
        <v>#REF!</v>
      </c>
      <c r="DT20" s="24" t="e">
        <f>IF(#REF!=17,24,0)</f>
        <v>#REF!</v>
      </c>
      <c r="DU20" s="24" t="e">
        <f>IF(#REF!=18,23,0)</f>
        <v>#REF!</v>
      </c>
      <c r="DV20" s="24" t="e">
        <f>IF(#REF!=19,22,0)</f>
        <v>#REF!</v>
      </c>
      <c r="DW20" s="24" t="e">
        <f>IF(#REF!=20,21,0)</f>
        <v>#REF!</v>
      </c>
      <c r="DX20" s="24" t="e">
        <f>IF(#REF!=21,20,0)</f>
        <v>#REF!</v>
      </c>
      <c r="DY20" s="24" t="e">
        <f>IF(#REF!=22,19,0)</f>
        <v>#REF!</v>
      </c>
      <c r="DZ20" s="24" t="e">
        <f>IF(#REF!=23,18,0)</f>
        <v>#REF!</v>
      </c>
      <c r="EA20" s="24" t="e">
        <f>IF(#REF!=24,17,0)</f>
        <v>#REF!</v>
      </c>
      <c r="EB20" s="24" t="e">
        <f>IF(#REF!=25,16,0)</f>
        <v>#REF!</v>
      </c>
      <c r="EC20" s="24" t="e">
        <f>IF(#REF!=26,15,0)</f>
        <v>#REF!</v>
      </c>
      <c r="ED20" s="24" t="e">
        <f>IF(#REF!=27,14,0)</f>
        <v>#REF!</v>
      </c>
      <c r="EE20" s="24" t="e">
        <f>IF(#REF!=28,13,0)</f>
        <v>#REF!</v>
      </c>
      <c r="EF20" s="24" t="e">
        <f>IF(#REF!=29,12,0)</f>
        <v>#REF!</v>
      </c>
      <c r="EG20" s="24" t="e">
        <f>IF(#REF!=30,11,0)</f>
        <v>#REF!</v>
      </c>
      <c r="EH20" s="24" t="e">
        <f>IF(#REF!=31,10,0)</f>
        <v>#REF!</v>
      </c>
      <c r="EI20" s="24" t="e">
        <f>IF(#REF!=32,9,0)</f>
        <v>#REF!</v>
      </c>
      <c r="EJ20" s="24" t="e">
        <f>IF(#REF!=33,8,0)</f>
        <v>#REF!</v>
      </c>
      <c r="EK20" s="24" t="e">
        <f>IF(#REF!=34,7,0)</f>
        <v>#REF!</v>
      </c>
      <c r="EL20" s="24" t="e">
        <f>IF(#REF!=35,6,0)</f>
        <v>#REF!</v>
      </c>
      <c r="EM20" s="24" t="e">
        <f>IF(#REF!=36,5,0)</f>
        <v>#REF!</v>
      </c>
      <c r="EN20" s="24" t="e">
        <f>IF(#REF!=37,4,0)</f>
        <v>#REF!</v>
      </c>
      <c r="EO20" s="24" t="e">
        <f>IF(#REF!=38,3,0)</f>
        <v>#REF!</v>
      </c>
      <c r="EP20" s="24" t="e">
        <f>IF(#REF!=39,2,0)</f>
        <v>#REF!</v>
      </c>
      <c r="EQ20" s="24" t="e">
        <f>IF(#REF!=40,1,0)</f>
        <v>#REF!</v>
      </c>
      <c r="ER20" s="24" t="e">
        <f>IF(#REF!&gt;20,0,0)</f>
        <v>#REF!</v>
      </c>
      <c r="ES20" s="24" t="e">
        <f>IF(#REF!="сх",0,0)</f>
        <v>#REF!</v>
      </c>
      <c r="ET20" s="24" t="e">
        <f t="shared" si="4"/>
        <v>#REF!</v>
      </c>
      <c r="EU20" s="24"/>
      <c r="EV20" s="24" t="e">
        <f>IF(#REF!="сх","ноль",IF(#REF!&gt;0,#REF!,"Ноль"))</f>
        <v>#REF!</v>
      </c>
      <c r="EW20" s="24" t="e">
        <f>IF(#REF!="сх","ноль",IF(#REF!&gt;0,#REF!,"Ноль"))</f>
        <v>#REF!</v>
      </c>
      <c r="EX20" s="24"/>
      <c r="EY20" s="24" t="e">
        <f t="shared" si="5"/>
        <v>#REF!</v>
      </c>
      <c r="EZ20" s="24" t="e">
        <f>IF(O20=#REF!,IF(#REF!&lt;#REF!,#REF!,FD20),#REF!)</f>
        <v>#REF!</v>
      </c>
      <c r="FA20" s="24" t="e">
        <f>IF(O20=#REF!,IF(#REF!&lt;#REF!,0,1))</f>
        <v>#REF!</v>
      </c>
      <c r="FB20" s="24" t="e">
        <f>IF(AND(EY20&gt;=21,EY20&lt;&gt;0),EY20,IF(O20&lt;#REF!,"СТОП",EZ20+FA20))</f>
        <v>#REF!</v>
      </c>
      <c r="FC20" s="24"/>
      <c r="FD20" s="24">
        <v>15</v>
      </c>
      <c r="FE20" s="24">
        <v>16</v>
      </c>
      <c r="FF20" s="24"/>
      <c r="FG20" s="26" t="e">
        <f>IF(#REF!=1,25,0)</f>
        <v>#REF!</v>
      </c>
      <c r="FH20" s="26" t="e">
        <f>IF(#REF!=2,22,0)</f>
        <v>#REF!</v>
      </c>
      <c r="FI20" s="26" t="e">
        <f>IF(#REF!=3,20,0)</f>
        <v>#REF!</v>
      </c>
      <c r="FJ20" s="26" t="e">
        <f>IF(#REF!=4,18,0)</f>
        <v>#REF!</v>
      </c>
      <c r="FK20" s="26" t="e">
        <f>IF(#REF!=5,16,0)</f>
        <v>#REF!</v>
      </c>
      <c r="FL20" s="26" t="e">
        <f>IF(#REF!=6,15,0)</f>
        <v>#REF!</v>
      </c>
      <c r="FM20" s="26" t="e">
        <f>IF(#REF!=7,14,0)</f>
        <v>#REF!</v>
      </c>
      <c r="FN20" s="26" t="e">
        <f>IF(#REF!=8,13,0)</f>
        <v>#REF!</v>
      </c>
      <c r="FO20" s="26" t="e">
        <f>IF(#REF!=9,12,0)</f>
        <v>#REF!</v>
      </c>
      <c r="FP20" s="26" t="e">
        <f>IF(#REF!=10,11,0)</f>
        <v>#REF!</v>
      </c>
      <c r="FQ20" s="26" t="e">
        <f>IF(#REF!=11,10,0)</f>
        <v>#REF!</v>
      </c>
      <c r="FR20" s="26" t="e">
        <f>IF(#REF!=12,9,0)</f>
        <v>#REF!</v>
      </c>
      <c r="FS20" s="26" t="e">
        <f>IF(#REF!=13,8,0)</f>
        <v>#REF!</v>
      </c>
      <c r="FT20" s="26" t="e">
        <f>IF(#REF!=14,7,0)</f>
        <v>#REF!</v>
      </c>
      <c r="FU20" s="26" t="e">
        <f>IF(#REF!=15,6,0)</f>
        <v>#REF!</v>
      </c>
      <c r="FV20" s="26" t="e">
        <f>IF(#REF!=16,5,0)</f>
        <v>#REF!</v>
      </c>
      <c r="FW20" s="26" t="e">
        <f>IF(#REF!=17,4,0)</f>
        <v>#REF!</v>
      </c>
      <c r="FX20" s="26" t="e">
        <f>IF(#REF!=18,3,0)</f>
        <v>#REF!</v>
      </c>
      <c r="FY20" s="26" t="e">
        <f>IF(#REF!=19,2,0)</f>
        <v>#REF!</v>
      </c>
      <c r="FZ20" s="26" t="e">
        <f>IF(#REF!=20,1,0)</f>
        <v>#REF!</v>
      </c>
      <c r="GA20" s="26" t="e">
        <f>IF(#REF!&gt;20,0,0)</f>
        <v>#REF!</v>
      </c>
      <c r="GB20" s="26" t="e">
        <f>IF(#REF!="сх",0,0)</f>
        <v>#REF!</v>
      </c>
      <c r="GC20" s="26" t="e">
        <f t="shared" si="6"/>
        <v>#REF!</v>
      </c>
      <c r="GD20" s="26" t="e">
        <f>IF(#REF!=1,25,0)</f>
        <v>#REF!</v>
      </c>
      <c r="GE20" s="26" t="e">
        <f>IF(#REF!=2,22,0)</f>
        <v>#REF!</v>
      </c>
      <c r="GF20" s="26" t="e">
        <f>IF(#REF!=3,20,0)</f>
        <v>#REF!</v>
      </c>
      <c r="GG20" s="26" t="e">
        <f>IF(#REF!=4,18,0)</f>
        <v>#REF!</v>
      </c>
      <c r="GH20" s="26" t="e">
        <f>IF(#REF!=5,16,0)</f>
        <v>#REF!</v>
      </c>
      <c r="GI20" s="26" t="e">
        <f>IF(#REF!=6,15,0)</f>
        <v>#REF!</v>
      </c>
      <c r="GJ20" s="26" t="e">
        <f>IF(#REF!=7,14,0)</f>
        <v>#REF!</v>
      </c>
      <c r="GK20" s="26" t="e">
        <f>IF(#REF!=8,13,0)</f>
        <v>#REF!</v>
      </c>
      <c r="GL20" s="26" t="e">
        <f>IF(#REF!=9,12,0)</f>
        <v>#REF!</v>
      </c>
      <c r="GM20" s="26" t="e">
        <f>IF(#REF!=10,11,0)</f>
        <v>#REF!</v>
      </c>
      <c r="GN20" s="26" t="e">
        <f>IF(#REF!=11,10,0)</f>
        <v>#REF!</v>
      </c>
      <c r="GO20" s="26" t="e">
        <f>IF(#REF!=12,9,0)</f>
        <v>#REF!</v>
      </c>
      <c r="GP20" s="26" t="e">
        <f>IF(#REF!=13,8,0)</f>
        <v>#REF!</v>
      </c>
      <c r="GQ20" s="26" t="e">
        <f>IF(#REF!=14,7,0)</f>
        <v>#REF!</v>
      </c>
      <c r="GR20" s="26" t="e">
        <f>IF(#REF!=15,6,0)</f>
        <v>#REF!</v>
      </c>
      <c r="GS20" s="26" t="e">
        <f>IF(#REF!=16,5,0)</f>
        <v>#REF!</v>
      </c>
      <c r="GT20" s="26" t="e">
        <f>IF(#REF!=17,4,0)</f>
        <v>#REF!</v>
      </c>
      <c r="GU20" s="26" t="e">
        <f>IF(#REF!=18,3,0)</f>
        <v>#REF!</v>
      </c>
      <c r="GV20" s="26" t="e">
        <f>IF(#REF!=19,2,0)</f>
        <v>#REF!</v>
      </c>
      <c r="GW20" s="26" t="e">
        <f>IF(#REF!=20,1,0)</f>
        <v>#REF!</v>
      </c>
      <c r="GX20" s="26" t="e">
        <f>IF(#REF!&gt;20,0,0)</f>
        <v>#REF!</v>
      </c>
      <c r="GY20" s="26" t="e">
        <f>IF(#REF!="сх",0,0)</f>
        <v>#REF!</v>
      </c>
      <c r="GZ20" s="26" t="e">
        <f t="shared" si="7"/>
        <v>#REF!</v>
      </c>
      <c r="HA20" s="26" t="e">
        <f>IF(#REF!=1,100,0)</f>
        <v>#REF!</v>
      </c>
      <c r="HB20" s="26" t="e">
        <f>IF(#REF!=2,98,0)</f>
        <v>#REF!</v>
      </c>
      <c r="HC20" s="26" t="e">
        <f>IF(#REF!=3,95,0)</f>
        <v>#REF!</v>
      </c>
      <c r="HD20" s="26" t="e">
        <f>IF(#REF!=4,93,0)</f>
        <v>#REF!</v>
      </c>
      <c r="HE20" s="26" t="e">
        <f>IF(#REF!=5,90,0)</f>
        <v>#REF!</v>
      </c>
      <c r="HF20" s="26" t="e">
        <f>IF(#REF!=6,88,0)</f>
        <v>#REF!</v>
      </c>
      <c r="HG20" s="26" t="e">
        <f>IF(#REF!=7,85,0)</f>
        <v>#REF!</v>
      </c>
      <c r="HH20" s="26" t="e">
        <f>IF(#REF!=8,83,0)</f>
        <v>#REF!</v>
      </c>
      <c r="HI20" s="26" t="e">
        <f>IF(#REF!=9,80,0)</f>
        <v>#REF!</v>
      </c>
      <c r="HJ20" s="26" t="e">
        <f>IF(#REF!=10,78,0)</f>
        <v>#REF!</v>
      </c>
      <c r="HK20" s="26" t="e">
        <f>IF(#REF!=11,75,0)</f>
        <v>#REF!</v>
      </c>
      <c r="HL20" s="26" t="e">
        <f>IF(#REF!=12,73,0)</f>
        <v>#REF!</v>
      </c>
      <c r="HM20" s="26" t="e">
        <f>IF(#REF!=13,70,0)</f>
        <v>#REF!</v>
      </c>
      <c r="HN20" s="26" t="e">
        <f>IF(#REF!=14,68,0)</f>
        <v>#REF!</v>
      </c>
      <c r="HO20" s="26" t="e">
        <f>IF(#REF!=15,65,0)</f>
        <v>#REF!</v>
      </c>
      <c r="HP20" s="26" t="e">
        <f>IF(#REF!=16,63,0)</f>
        <v>#REF!</v>
      </c>
      <c r="HQ20" s="26" t="e">
        <f>IF(#REF!=17,60,0)</f>
        <v>#REF!</v>
      </c>
      <c r="HR20" s="26" t="e">
        <f>IF(#REF!=18,58,0)</f>
        <v>#REF!</v>
      </c>
      <c r="HS20" s="26" t="e">
        <f>IF(#REF!=19,55,0)</f>
        <v>#REF!</v>
      </c>
      <c r="HT20" s="26" t="e">
        <f>IF(#REF!=20,53,0)</f>
        <v>#REF!</v>
      </c>
      <c r="HU20" s="26" t="e">
        <f>IF(#REF!&gt;20,0,0)</f>
        <v>#REF!</v>
      </c>
      <c r="HV20" s="26" t="e">
        <f>IF(#REF!="сх",0,0)</f>
        <v>#REF!</v>
      </c>
      <c r="HW20" s="26" t="e">
        <f t="shared" si="8"/>
        <v>#REF!</v>
      </c>
      <c r="HX20" s="26" t="e">
        <f>IF(#REF!=1,100,0)</f>
        <v>#REF!</v>
      </c>
      <c r="HY20" s="26" t="e">
        <f>IF(#REF!=2,98,0)</f>
        <v>#REF!</v>
      </c>
      <c r="HZ20" s="26" t="e">
        <f>IF(#REF!=3,95,0)</f>
        <v>#REF!</v>
      </c>
      <c r="IA20" s="26" t="e">
        <f>IF(#REF!=4,93,0)</f>
        <v>#REF!</v>
      </c>
      <c r="IB20" s="26" t="e">
        <f>IF(#REF!=5,90,0)</f>
        <v>#REF!</v>
      </c>
      <c r="IC20" s="26" t="e">
        <f>IF(#REF!=6,88,0)</f>
        <v>#REF!</v>
      </c>
      <c r="ID20" s="26" t="e">
        <f>IF(#REF!=7,85,0)</f>
        <v>#REF!</v>
      </c>
      <c r="IE20" s="26" t="e">
        <f>IF(#REF!=8,83,0)</f>
        <v>#REF!</v>
      </c>
      <c r="IF20" s="26" t="e">
        <f>IF(#REF!=9,80,0)</f>
        <v>#REF!</v>
      </c>
      <c r="IG20" s="26" t="e">
        <f>IF(#REF!=10,78,0)</f>
        <v>#REF!</v>
      </c>
      <c r="IH20" s="26" t="e">
        <f>IF(#REF!=11,75,0)</f>
        <v>#REF!</v>
      </c>
      <c r="II20" s="26" t="e">
        <f>IF(#REF!=12,73,0)</f>
        <v>#REF!</v>
      </c>
      <c r="IJ20" s="26" t="e">
        <f>IF(#REF!=13,70,0)</f>
        <v>#REF!</v>
      </c>
      <c r="IK20" s="26" t="e">
        <f>IF(#REF!=14,68,0)</f>
        <v>#REF!</v>
      </c>
      <c r="IL20" s="26" t="e">
        <f>IF(#REF!=15,65,0)</f>
        <v>#REF!</v>
      </c>
      <c r="IM20" s="26" t="e">
        <f>IF(#REF!=16,63,0)</f>
        <v>#REF!</v>
      </c>
      <c r="IN20" s="26" t="e">
        <f>IF(#REF!=17,60,0)</f>
        <v>#REF!</v>
      </c>
      <c r="IO20" s="26" t="e">
        <f>IF(#REF!=18,58,0)</f>
        <v>#REF!</v>
      </c>
      <c r="IP20" s="26" t="e">
        <f>IF(#REF!=19,55,0)</f>
        <v>#REF!</v>
      </c>
      <c r="IQ20" s="26" t="e">
        <f>IF(#REF!=20,53,0)</f>
        <v>#REF!</v>
      </c>
      <c r="IR20" s="26" t="e">
        <f>IF(#REF!&gt;20,0,0)</f>
        <v>#REF!</v>
      </c>
      <c r="IS20" s="26" t="e">
        <f>IF(#REF!="сх",0,0)</f>
        <v>#REF!</v>
      </c>
      <c r="IT20" s="26" t="e">
        <f t="shared" si="9"/>
        <v>#REF!</v>
      </c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</row>
    <row r="21" spans="1:268" ht="27.75" x14ac:dyDescent="0.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9"/>
      <c r="M21" s="36"/>
      <c r="N21" s="39"/>
      <c r="O21" s="36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9"/>
      <c r="EB21" s="9"/>
      <c r="EC21" s="9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1"/>
      <c r="EV21" s="11"/>
      <c r="EW21" s="11"/>
      <c r="EX21" s="11"/>
      <c r="EY21" s="11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</row>
    <row r="22" spans="1:268" ht="35.25" x14ac:dyDescent="0.5">
      <c r="A22" s="142" t="s">
        <v>28</v>
      </c>
      <c r="B22" s="142"/>
      <c r="C22" s="142"/>
      <c r="D22" s="142"/>
      <c r="E22" s="142"/>
      <c r="F22" s="142"/>
      <c r="G22" s="142"/>
      <c r="H22" s="142"/>
      <c r="I22" s="54"/>
      <c r="J22" s="54"/>
      <c r="K22" s="54"/>
      <c r="L22" s="38"/>
      <c r="M22" s="54"/>
      <c r="N22" s="38"/>
      <c r="O22" s="39"/>
      <c r="P22" s="29"/>
      <c r="Q22" s="29"/>
      <c r="R22" s="29"/>
      <c r="S22" s="27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9"/>
      <c r="EE22" s="9"/>
      <c r="EF22" s="9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1"/>
      <c r="EY22" s="11"/>
      <c r="EZ22" s="11"/>
      <c r="FA22" s="11"/>
      <c r="FB22" s="11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5"/>
      <c r="JG22" s="5"/>
      <c r="JH22" s="5"/>
    </row>
    <row r="23" spans="1:268" ht="35.25" x14ac:dyDescent="0.5">
      <c r="A23" s="54" t="s">
        <v>77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  <c r="O23" s="38"/>
      <c r="P23" s="28"/>
      <c r="Q23" s="28"/>
      <c r="R23" s="28"/>
      <c r="S23" s="27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9"/>
      <c r="EE23" s="9"/>
      <c r="EF23" s="9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1"/>
      <c r="EY23" s="11"/>
      <c r="EZ23" s="11"/>
      <c r="FA23" s="11"/>
      <c r="FB23" s="11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5"/>
      <c r="JG23" s="5"/>
      <c r="JH23" s="5"/>
    </row>
    <row r="24" spans="1:268" ht="35.25" x14ac:dyDescent="0.5">
      <c r="A24" s="104"/>
      <c r="B24" s="104"/>
      <c r="C24" s="104"/>
      <c r="D24" s="104"/>
      <c r="E24" s="104"/>
      <c r="F24" s="104"/>
      <c r="G24" s="104"/>
      <c r="H24" s="104"/>
      <c r="I24" s="31"/>
      <c r="J24" s="31"/>
      <c r="K24" s="31"/>
      <c r="L24" s="31"/>
      <c r="M24" s="31"/>
      <c r="N24" s="31"/>
      <c r="O24" s="39"/>
      <c r="P24" s="29"/>
      <c r="Q24" s="29"/>
      <c r="R24" s="29"/>
      <c r="S24" s="27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9"/>
      <c r="EE24" s="9"/>
      <c r="EF24" s="9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1"/>
      <c r="EY24" s="11"/>
      <c r="EZ24" s="11"/>
      <c r="FA24" s="11"/>
      <c r="FB24" s="11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5"/>
      <c r="JG24" s="5"/>
      <c r="JH24" s="5"/>
    </row>
    <row r="25" spans="1:268" ht="35.25" x14ac:dyDescent="0.5">
      <c r="A25" s="142" t="s">
        <v>25</v>
      </c>
      <c r="B25" s="142"/>
      <c r="C25" s="142"/>
      <c r="D25" s="142"/>
      <c r="E25" s="142"/>
      <c r="F25" s="142"/>
      <c r="G25" s="142"/>
      <c r="H25" s="142"/>
      <c r="I25" s="7"/>
      <c r="J25" s="7"/>
      <c r="K25" s="7"/>
      <c r="L25" s="7"/>
      <c r="M25" s="7"/>
      <c r="N25" s="7"/>
      <c r="O25" s="39"/>
      <c r="P25" s="29"/>
      <c r="Q25" s="29"/>
      <c r="R25" s="29"/>
      <c r="S25" s="27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9"/>
      <c r="EE25" s="9"/>
      <c r="EF25" s="9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1"/>
      <c r="EY25" s="11"/>
      <c r="EZ25" s="11"/>
      <c r="FA25" s="11"/>
      <c r="FB25" s="11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5"/>
      <c r="JG25" s="5"/>
      <c r="JH25" s="5"/>
    </row>
    <row r="26" spans="1:268" ht="35.25" x14ac:dyDescent="0.5">
      <c r="A26" s="54" t="s">
        <v>177</v>
      </c>
      <c r="B26" s="54"/>
      <c r="C26" s="54"/>
      <c r="D26" s="54"/>
      <c r="E26" s="54"/>
      <c r="F26" s="54"/>
      <c r="G26" s="54"/>
      <c r="H26" s="54"/>
      <c r="I26" s="7"/>
      <c r="J26" s="7"/>
      <c r="K26" s="7"/>
      <c r="L26" s="7"/>
      <c r="M26" s="7"/>
      <c r="N26" s="7"/>
      <c r="O26" s="38"/>
      <c r="P26" s="28"/>
      <c r="Q26" s="28"/>
      <c r="R26" s="28"/>
      <c r="S26" s="27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9"/>
      <c r="EE26" s="9"/>
      <c r="EF26" s="9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1"/>
      <c r="EY26" s="11"/>
      <c r="EZ26" s="11"/>
      <c r="FA26" s="11"/>
      <c r="FB26" s="11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5"/>
      <c r="JG26" s="5"/>
      <c r="JH26" s="5"/>
    </row>
    <row r="27" spans="1:268" x14ac:dyDescent="0.2">
      <c r="A27" s="31"/>
      <c r="B27" s="31"/>
      <c r="C27" s="31"/>
      <c r="D27" s="31"/>
      <c r="E27" s="31"/>
      <c r="F27" s="31"/>
      <c r="G27" s="31"/>
      <c r="H27" s="31"/>
      <c r="I27" s="7"/>
      <c r="J27" s="7"/>
      <c r="K27" s="7"/>
      <c r="L27" s="7"/>
      <c r="M27" s="7"/>
      <c r="N27" s="7"/>
      <c r="O27" s="31"/>
      <c r="P27" s="5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4"/>
      <c r="EB27" s="4"/>
      <c r="EC27" s="4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6"/>
      <c r="EV27" s="6"/>
      <c r="EW27" s="6"/>
      <c r="EX27" s="6"/>
      <c r="EY27" s="6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</row>
    <row r="28" spans="1:268" x14ac:dyDescent="0.2">
      <c r="A28" s="31"/>
      <c r="B28" s="31"/>
      <c r="C28" s="31"/>
      <c r="D28" s="31"/>
      <c r="E28" s="31"/>
      <c r="F28" s="31"/>
      <c r="G28" s="31"/>
      <c r="H28" s="31"/>
      <c r="I28" s="7"/>
      <c r="J28" s="7"/>
      <c r="K28" s="7"/>
      <c r="L28" s="7"/>
      <c r="M28" s="7"/>
      <c r="N28" s="7"/>
      <c r="O28" s="31"/>
      <c r="P28" s="5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4"/>
      <c r="EB28" s="4"/>
      <c r="EC28" s="4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6"/>
      <c r="EV28" s="6"/>
      <c r="EW28" s="6"/>
      <c r="EX28" s="6"/>
      <c r="EY28" s="6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</row>
    <row r="29" spans="1:268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4"/>
      <c r="EB29" s="4"/>
      <c r="EC29" s="4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6"/>
      <c r="EV29" s="6"/>
      <c r="EW29" s="6"/>
      <c r="EX29" s="6"/>
      <c r="EY29" s="6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</row>
    <row r="30" spans="1:268" x14ac:dyDescent="0.2">
      <c r="A30" s="7"/>
      <c r="B30" s="7"/>
      <c r="C30" s="7"/>
      <c r="D30" s="7"/>
      <c r="E30" s="7"/>
      <c r="F30" s="7"/>
      <c r="G30" s="7"/>
      <c r="H30" s="7"/>
      <c r="O30" s="7"/>
      <c r="P30" s="5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4"/>
      <c r="EB30" s="4"/>
      <c r="EC30" s="4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6"/>
      <c r="EV30" s="6"/>
      <c r="EW30" s="6"/>
      <c r="EX30" s="6"/>
      <c r="EY30" s="6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</row>
    <row r="31" spans="1:268" x14ac:dyDescent="0.2">
      <c r="A31" s="7"/>
      <c r="B31" s="7"/>
      <c r="C31" s="7"/>
      <c r="D31" s="7"/>
      <c r="E31" s="7"/>
      <c r="F31" s="7"/>
      <c r="G31" s="7"/>
      <c r="H31" s="7"/>
      <c r="O31" s="7"/>
      <c r="P31" s="5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4"/>
      <c r="EB31" s="4"/>
      <c r="EC31" s="4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6"/>
      <c r="EV31" s="6"/>
      <c r="EW31" s="6"/>
      <c r="EX31" s="6"/>
      <c r="EY31" s="6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</row>
    <row r="32" spans="1:268" x14ac:dyDescent="0.2">
      <c r="A32" s="7"/>
      <c r="B32" s="7"/>
      <c r="C32" s="7"/>
      <c r="D32" s="7"/>
      <c r="E32" s="7"/>
      <c r="F32" s="7"/>
      <c r="G32" s="7"/>
      <c r="H32" s="7"/>
      <c r="O32" s="7"/>
      <c r="P32" s="5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4"/>
      <c r="EB32" s="4"/>
      <c r="EC32" s="4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6"/>
      <c r="EV32" s="6"/>
      <c r="EW32" s="6"/>
      <c r="EX32" s="6"/>
      <c r="EY32" s="6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</row>
    <row r="33" spans="1:265" x14ac:dyDescent="0.2">
      <c r="A33" s="7"/>
      <c r="B33" s="7"/>
      <c r="C33" s="7"/>
      <c r="D33" s="7"/>
      <c r="E33" s="7"/>
      <c r="F33" s="7"/>
      <c r="G33" s="7"/>
      <c r="H33" s="7"/>
      <c r="O33" s="7"/>
      <c r="P33" s="5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4"/>
      <c r="EB33" s="4"/>
      <c r="EC33" s="4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6"/>
      <c r="EV33" s="6"/>
      <c r="EW33" s="6"/>
      <c r="EX33" s="6"/>
      <c r="EY33" s="6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</row>
  </sheetData>
  <sheetProtection formatCells="0" formatColumns="0" formatRows="0" insertColumns="0" insertRows="0" insertHyperlinks="0" deleteColumns="0" deleteRows="0" autoFilter="0" pivotTables="0"/>
  <mergeCells count="27">
    <mergeCell ref="A22:H22"/>
    <mergeCell ref="A25:H25"/>
    <mergeCell ref="P7:P9"/>
    <mergeCell ref="I8:I9"/>
    <mergeCell ref="J8:J9"/>
    <mergeCell ref="K8:K9"/>
    <mergeCell ref="L8:L9"/>
    <mergeCell ref="M8:M9"/>
    <mergeCell ref="N8:N9"/>
    <mergeCell ref="G7:G9"/>
    <mergeCell ref="H7:H9"/>
    <mergeCell ref="I7:J7"/>
    <mergeCell ref="K7:L7"/>
    <mergeCell ref="M7:N7"/>
    <mergeCell ref="O7:O9"/>
    <mergeCell ref="A7:A9"/>
    <mergeCell ref="B7:B9"/>
    <mergeCell ref="C7:C9"/>
    <mergeCell ref="D7:D9"/>
    <mergeCell ref="E7:E9"/>
    <mergeCell ref="F7:F9"/>
    <mergeCell ref="I6:K6"/>
    <mergeCell ref="P1:P4"/>
    <mergeCell ref="A2:O2"/>
    <mergeCell ref="A3:O3"/>
    <mergeCell ref="A4:O4"/>
    <mergeCell ref="A5:O5"/>
  </mergeCells>
  <dataValidations count="2">
    <dataValidation type="whole" errorStyle="warning" showInputMessage="1" showErrorMessage="1" error="Укажите правильно занимаемое мотокроссменом место_x000a_Место должно быть  от 1 до 60" sqref="M10:M20 K10:K20">
      <formula1>1</formula1>
      <formula2>60</formula2>
    </dataValidation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I20 I10:I17">
      <formula1>1</formula1>
      <formula2>60</formula2>
    </dataValidation>
  </dataValidations>
  <printOptions horizontalCentered="1"/>
  <pageMargins left="0.62992125984251968" right="0.23622047244094491" top="0.15748031496062992" bottom="0.35433070866141736" header="0.51181102362204722" footer="0.51181102362204722"/>
  <pageSetup paperSize="9" scale="28" fitToHeight="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JH38"/>
  <sheetViews>
    <sheetView topLeftCell="A11" zoomScale="40" zoomScaleNormal="40" zoomScalePageLayoutView="75" workbookViewId="0">
      <selection activeCell="A32" sqref="A32"/>
    </sheetView>
  </sheetViews>
  <sheetFormatPr defaultRowHeight="12.75" x14ac:dyDescent="0.2"/>
  <cols>
    <col min="1" max="1" width="19.28515625" style="8" customWidth="1"/>
    <col min="2" max="2" width="35.7109375" style="8" customWidth="1"/>
    <col min="3" max="3" width="31" style="8" customWidth="1"/>
    <col min="4" max="4" width="67" style="8" customWidth="1"/>
    <col min="5" max="5" width="25.7109375" style="8" customWidth="1"/>
    <col min="6" max="6" width="140" style="8" customWidth="1"/>
    <col min="7" max="7" width="53.85546875" style="8" customWidth="1"/>
    <col min="8" max="8" width="48.140625" style="8" customWidth="1"/>
    <col min="9" max="9" width="10.42578125" style="8" customWidth="1"/>
    <col min="10" max="10" width="13.7109375" style="8" customWidth="1"/>
    <col min="11" max="11" width="14.5703125" style="8" customWidth="1"/>
    <col min="12" max="12" width="13.28515625" style="8" customWidth="1"/>
    <col min="13" max="13" width="10.28515625" style="8" customWidth="1"/>
    <col min="14" max="14" width="13.28515625" style="8" customWidth="1"/>
    <col min="15" max="15" width="21.7109375" style="8" customWidth="1"/>
    <col min="16" max="16" width="0.7109375" style="1" hidden="1" customWidth="1"/>
    <col min="17" max="17" width="0" hidden="1" customWidth="1"/>
    <col min="18" max="18" width="7.5703125" style="1" hidden="1" customWidth="1"/>
    <col min="19" max="130" width="7.140625" style="1" hidden="1" customWidth="1"/>
    <col min="131" max="133" width="0" hidden="1" customWidth="1"/>
    <col min="134" max="147" width="8.5703125" style="1" hidden="1" customWidth="1"/>
    <col min="148" max="149" width="7.140625" style="1" hidden="1" customWidth="1"/>
    <col min="150" max="150" width="8.5703125" style="1" hidden="1" customWidth="1"/>
    <col min="151" max="151" width="8.7109375" style="2" hidden="1" customWidth="1"/>
    <col min="152" max="152" width="6.140625" style="2" hidden="1" customWidth="1"/>
    <col min="153" max="153" width="8" style="2" hidden="1" customWidth="1"/>
    <col min="154" max="154" width="3.7109375" style="2" hidden="1" customWidth="1"/>
    <col min="155" max="155" width="9.140625" style="2" hidden="1" customWidth="1"/>
    <col min="156" max="156" width="10" style="1" hidden="1" customWidth="1"/>
    <col min="157" max="157" width="8.140625" style="1" hidden="1" customWidth="1"/>
    <col min="158" max="158" width="7.5703125" style="1" hidden="1" customWidth="1"/>
    <col min="159" max="159" width="9.5703125" style="1" hidden="1" customWidth="1"/>
    <col min="160" max="160" width="5.5703125" style="1" hidden="1" customWidth="1"/>
    <col min="161" max="162" width="5.42578125" style="1" hidden="1" customWidth="1"/>
    <col min="163" max="208" width="3.7109375" style="1" hidden="1" customWidth="1"/>
    <col min="209" max="209" width="7.42578125" style="1" hidden="1" customWidth="1"/>
    <col min="210" max="230" width="3.7109375" style="1" hidden="1" customWidth="1"/>
    <col min="231" max="231" width="5.42578125" style="1" hidden="1" customWidth="1"/>
    <col min="232" max="232" width="5.7109375" style="1" hidden="1" customWidth="1"/>
    <col min="233" max="253" width="3.7109375" style="1" hidden="1" customWidth="1"/>
    <col min="254" max="254" width="5" style="1" hidden="1" customWidth="1"/>
    <col min="255" max="255" width="5.140625" style="1" hidden="1" customWidth="1"/>
    <col min="256" max="256" width="5" style="1" hidden="1" customWidth="1"/>
    <col min="257" max="257" width="7" style="1" hidden="1" customWidth="1"/>
    <col min="258" max="258" width="7.140625" style="1" hidden="1" customWidth="1"/>
    <col min="259" max="260" width="9.140625" style="1" hidden="1" customWidth="1"/>
    <col min="261" max="263" width="0" style="1" hidden="1" customWidth="1"/>
    <col min="264" max="264" width="9.140625" style="1" hidden="1" customWidth="1"/>
    <col min="265" max="16384" width="9.140625" style="1"/>
  </cols>
  <sheetData>
    <row r="1" spans="1:265" ht="129" customHeight="1" x14ac:dyDescent="0.2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58"/>
      <c r="Q1" s="9"/>
      <c r="R1" s="7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9"/>
      <c r="EB1" s="9"/>
      <c r="EC1" s="9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1"/>
      <c r="EV1" s="11"/>
      <c r="EW1" s="11"/>
      <c r="EX1" s="11"/>
      <c r="EY1" s="11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</row>
    <row r="2" spans="1:265" ht="66.75" customHeight="1" x14ac:dyDescent="0.2">
      <c r="A2" s="179" t="s">
        <v>138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59"/>
      <c r="Q2" s="9"/>
      <c r="R2" s="12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9"/>
      <c r="EB2" s="9"/>
      <c r="EC2" s="9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1"/>
      <c r="EV2" s="11"/>
      <c r="EW2" s="11"/>
      <c r="EX2" s="11"/>
      <c r="EY2" s="11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</row>
    <row r="3" spans="1:265" ht="34.5" x14ac:dyDescent="0.2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59"/>
      <c r="Q3" s="9"/>
      <c r="R3" s="13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9"/>
      <c r="EB3" s="9"/>
      <c r="EC3" s="9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1"/>
      <c r="EV3" s="11"/>
      <c r="EW3" s="11"/>
      <c r="EX3" s="11"/>
      <c r="EY3" s="11"/>
      <c r="EZ3" s="10"/>
      <c r="FA3" s="10"/>
      <c r="FB3" s="10"/>
      <c r="FC3" s="10"/>
      <c r="FD3" s="10"/>
      <c r="FE3" s="10"/>
      <c r="FF3" s="10"/>
      <c r="FG3" s="14"/>
      <c r="FH3" s="14"/>
      <c r="FI3" s="14"/>
      <c r="FJ3" s="15"/>
      <c r="FK3" s="15"/>
      <c r="FL3" s="15"/>
      <c r="FM3" s="15"/>
      <c r="FN3" s="15"/>
      <c r="FO3" s="15"/>
      <c r="FP3" s="15"/>
      <c r="FQ3" s="15"/>
      <c r="FR3" s="15"/>
      <c r="FS3" s="15" t="s">
        <v>12</v>
      </c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0"/>
      <c r="IZ3" s="10"/>
      <c r="JA3" s="10"/>
      <c r="JB3" s="10"/>
      <c r="JC3" s="10"/>
      <c r="JD3" s="10"/>
      <c r="JE3" s="10"/>
    </row>
    <row r="4" spans="1:265" ht="35.25" customHeight="1" x14ac:dyDescent="0.2">
      <c r="A4" s="186" t="s">
        <v>137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59"/>
      <c r="Q4" s="9"/>
      <c r="R4" s="13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9"/>
      <c r="EB4" s="9"/>
      <c r="EC4" s="9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1"/>
      <c r="EV4" s="11"/>
      <c r="EW4" s="11"/>
      <c r="EX4" s="11"/>
      <c r="EY4" s="11"/>
      <c r="EZ4" s="10"/>
      <c r="FA4" s="10"/>
      <c r="FB4" s="10"/>
      <c r="FC4" s="10"/>
      <c r="FD4" s="10"/>
      <c r="FE4" s="10"/>
      <c r="FF4" s="10"/>
      <c r="FG4" s="15"/>
      <c r="FH4" s="15" t="s">
        <v>3</v>
      </c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 t="s">
        <v>4</v>
      </c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 t="s">
        <v>5</v>
      </c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 t="s">
        <v>6</v>
      </c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6"/>
      <c r="IV4" s="15"/>
      <c r="IW4" s="15"/>
      <c r="IX4" s="15"/>
      <c r="IY4" s="10"/>
      <c r="IZ4" s="10"/>
      <c r="JA4" s="10"/>
      <c r="JB4" s="10"/>
      <c r="JC4" s="10"/>
      <c r="JD4" s="10"/>
      <c r="JE4" s="10"/>
    </row>
    <row r="5" spans="1:265" ht="34.5" x14ac:dyDescent="0.25">
      <c r="A5" s="161" t="s">
        <v>51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7"/>
      <c r="Q5" s="9"/>
      <c r="R5" s="1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9"/>
      <c r="EB5" s="9"/>
      <c r="EC5" s="9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1"/>
      <c r="EV5" s="11"/>
      <c r="EW5" s="11"/>
      <c r="EX5" s="11"/>
      <c r="EY5" s="11"/>
      <c r="EZ5" s="10"/>
      <c r="FA5" s="10"/>
      <c r="FB5" s="10"/>
      <c r="FC5" s="10"/>
      <c r="FD5" s="10"/>
      <c r="FE5" s="10"/>
      <c r="FF5" s="10"/>
      <c r="FG5" s="15">
        <v>1</v>
      </c>
      <c r="FH5" s="15">
        <v>2</v>
      </c>
      <c r="FI5" s="15">
        <v>3</v>
      </c>
      <c r="FJ5" s="15">
        <v>4</v>
      </c>
      <c r="FK5" s="15">
        <v>5</v>
      </c>
      <c r="FL5" s="15">
        <v>6</v>
      </c>
      <c r="FM5" s="15">
        <v>7</v>
      </c>
      <c r="FN5" s="15">
        <v>8</v>
      </c>
      <c r="FO5" s="15">
        <v>9</v>
      </c>
      <c r="FP5" s="15">
        <v>10</v>
      </c>
      <c r="FQ5" s="15">
        <v>11</v>
      </c>
      <c r="FR5" s="15">
        <v>12</v>
      </c>
      <c r="FS5" s="15">
        <v>13</v>
      </c>
      <c r="FT5" s="15">
        <v>14</v>
      </c>
      <c r="FU5" s="15">
        <v>15</v>
      </c>
      <c r="FV5" s="15">
        <v>16</v>
      </c>
      <c r="FW5" s="15">
        <v>17</v>
      </c>
      <c r="FX5" s="15">
        <v>18</v>
      </c>
      <c r="FY5" s="15">
        <v>19</v>
      </c>
      <c r="FZ5" s="15">
        <v>20</v>
      </c>
      <c r="GA5" s="15">
        <v>21</v>
      </c>
      <c r="GB5" s="15" t="s">
        <v>1</v>
      </c>
      <c r="GC5" s="15" t="s">
        <v>15</v>
      </c>
      <c r="GD5" s="15">
        <v>1</v>
      </c>
      <c r="GE5" s="15">
        <v>2</v>
      </c>
      <c r="GF5" s="15">
        <v>3</v>
      </c>
      <c r="GG5" s="15">
        <v>4</v>
      </c>
      <c r="GH5" s="15">
        <v>5</v>
      </c>
      <c r="GI5" s="15">
        <v>6</v>
      </c>
      <c r="GJ5" s="15">
        <v>7</v>
      </c>
      <c r="GK5" s="15">
        <v>8</v>
      </c>
      <c r="GL5" s="15">
        <v>9</v>
      </c>
      <c r="GM5" s="15">
        <v>10</v>
      </c>
      <c r="GN5" s="15">
        <v>11</v>
      </c>
      <c r="GO5" s="15">
        <v>12</v>
      </c>
      <c r="GP5" s="15">
        <v>13</v>
      </c>
      <c r="GQ5" s="15">
        <v>14</v>
      </c>
      <c r="GR5" s="15">
        <v>15</v>
      </c>
      <c r="GS5" s="15">
        <v>16</v>
      </c>
      <c r="GT5" s="15">
        <v>17</v>
      </c>
      <c r="GU5" s="15">
        <v>18</v>
      </c>
      <c r="GV5" s="15">
        <v>19</v>
      </c>
      <c r="GW5" s="15">
        <v>20</v>
      </c>
      <c r="GX5" s="15">
        <v>21</v>
      </c>
      <c r="GY5" s="15" t="s">
        <v>2</v>
      </c>
      <c r="GZ5" s="15" t="s">
        <v>14</v>
      </c>
      <c r="HA5" s="15">
        <v>1</v>
      </c>
      <c r="HB5" s="15">
        <v>2</v>
      </c>
      <c r="HC5" s="15">
        <v>3</v>
      </c>
      <c r="HD5" s="15">
        <v>4</v>
      </c>
      <c r="HE5" s="15">
        <v>5</v>
      </c>
      <c r="HF5" s="15">
        <v>6</v>
      </c>
      <c r="HG5" s="15">
        <v>7</v>
      </c>
      <c r="HH5" s="15">
        <v>8</v>
      </c>
      <c r="HI5" s="15">
        <v>9</v>
      </c>
      <c r="HJ5" s="15">
        <v>10</v>
      </c>
      <c r="HK5" s="15">
        <v>11</v>
      </c>
      <c r="HL5" s="15">
        <v>12</v>
      </c>
      <c r="HM5" s="15">
        <v>13</v>
      </c>
      <c r="HN5" s="15">
        <v>14</v>
      </c>
      <c r="HO5" s="15">
        <v>15</v>
      </c>
      <c r="HP5" s="15">
        <v>16</v>
      </c>
      <c r="HQ5" s="15">
        <v>17</v>
      </c>
      <c r="HR5" s="15">
        <v>18</v>
      </c>
      <c r="HS5" s="15">
        <v>19</v>
      </c>
      <c r="HT5" s="15">
        <v>20</v>
      </c>
      <c r="HU5" s="15">
        <v>21</v>
      </c>
      <c r="HV5" s="15" t="s">
        <v>1</v>
      </c>
      <c r="HW5" s="15" t="s">
        <v>13</v>
      </c>
      <c r="HX5" s="15">
        <v>1</v>
      </c>
      <c r="HY5" s="15">
        <v>2</v>
      </c>
      <c r="HZ5" s="15">
        <v>3</v>
      </c>
      <c r="IA5" s="15">
        <v>4</v>
      </c>
      <c r="IB5" s="15">
        <v>5</v>
      </c>
      <c r="IC5" s="15">
        <v>6</v>
      </c>
      <c r="ID5" s="15">
        <v>7</v>
      </c>
      <c r="IE5" s="15">
        <v>8</v>
      </c>
      <c r="IF5" s="15">
        <v>9</v>
      </c>
      <c r="IG5" s="15">
        <v>10</v>
      </c>
      <c r="IH5" s="15">
        <v>11</v>
      </c>
      <c r="II5" s="15">
        <v>12</v>
      </c>
      <c r="IJ5" s="15">
        <v>13</v>
      </c>
      <c r="IK5" s="15">
        <v>14</v>
      </c>
      <c r="IL5" s="15">
        <v>15</v>
      </c>
      <c r="IM5" s="15">
        <v>16</v>
      </c>
      <c r="IN5" s="15">
        <v>17</v>
      </c>
      <c r="IO5" s="15">
        <v>18</v>
      </c>
      <c r="IP5" s="15">
        <v>19</v>
      </c>
      <c r="IQ5" s="15">
        <v>20</v>
      </c>
      <c r="IR5" s="15">
        <v>21</v>
      </c>
      <c r="IS5" s="15" t="s">
        <v>1</v>
      </c>
      <c r="IT5" s="15" t="s">
        <v>13</v>
      </c>
      <c r="IU5" s="16">
        <f>COUNT(FG5:IT5)</f>
        <v>84</v>
      </c>
      <c r="IV5" s="15" t="s">
        <v>8</v>
      </c>
      <c r="IW5" s="15" t="s">
        <v>9</v>
      </c>
      <c r="IX5" s="19" t="s">
        <v>7</v>
      </c>
      <c r="IY5" s="10"/>
      <c r="IZ5" s="10"/>
      <c r="JA5" s="10"/>
      <c r="JB5" s="10"/>
      <c r="JC5" s="10"/>
      <c r="JD5" s="10"/>
      <c r="JE5" s="10"/>
    </row>
    <row r="6" spans="1:265" ht="27" customHeight="1" thickBot="1" x14ac:dyDescent="0.4">
      <c r="A6" s="75"/>
      <c r="B6" s="75"/>
      <c r="C6" s="75"/>
      <c r="D6" s="75"/>
      <c r="E6" s="75"/>
      <c r="F6" s="75"/>
      <c r="G6" s="75"/>
      <c r="H6" s="75"/>
      <c r="I6" s="180"/>
      <c r="J6" s="180"/>
      <c r="K6" s="180"/>
      <c r="L6" s="75"/>
      <c r="M6" s="75"/>
      <c r="N6" s="75"/>
      <c r="O6" s="35"/>
      <c r="P6" s="17"/>
      <c r="Q6" s="9"/>
      <c r="R6" s="18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9"/>
      <c r="EB6" s="9"/>
      <c r="EC6" s="9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1"/>
      <c r="EV6" s="11"/>
      <c r="EW6" s="11"/>
      <c r="EX6" s="11"/>
      <c r="EY6" s="11"/>
      <c r="EZ6" s="10"/>
      <c r="FA6" s="10"/>
      <c r="FB6" s="10"/>
      <c r="FC6" s="10"/>
      <c r="FD6" s="10"/>
      <c r="FE6" s="10"/>
      <c r="FF6" s="10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6"/>
      <c r="IV6" s="15"/>
      <c r="IW6" s="15"/>
      <c r="IX6" s="19"/>
      <c r="IY6" s="10"/>
      <c r="IZ6" s="10"/>
      <c r="JA6" s="10"/>
      <c r="JB6" s="10"/>
      <c r="JC6" s="10"/>
      <c r="JD6" s="10"/>
      <c r="JE6" s="10"/>
    </row>
    <row r="7" spans="1:265" ht="24" customHeight="1" x14ac:dyDescent="0.2">
      <c r="A7" s="162" t="s">
        <v>18</v>
      </c>
      <c r="B7" s="155" t="s">
        <v>72</v>
      </c>
      <c r="C7" s="143" t="s">
        <v>0</v>
      </c>
      <c r="D7" s="164" t="s">
        <v>38</v>
      </c>
      <c r="E7" s="143" t="s">
        <v>26</v>
      </c>
      <c r="F7" s="164" t="s">
        <v>20</v>
      </c>
      <c r="G7" s="143" t="s">
        <v>21</v>
      </c>
      <c r="H7" s="146" t="s">
        <v>29</v>
      </c>
      <c r="I7" s="181" t="s">
        <v>33</v>
      </c>
      <c r="J7" s="182"/>
      <c r="K7" s="149" t="s">
        <v>34</v>
      </c>
      <c r="L7" s="150"/>
      <c r="M7" s="149" t="s">
        <v>47</v>
      </c>
      <c r="N7" s="150"/>
      <c r="O7" s="169" t="s">
        <v>22</v>
      </c>
      <c r="P7" s="172" t="s">
        <v>10</v>
      </c>
      <c r="Q7" s="9"/>
      <c r="R7" s="2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9"/>
      <c r="EB7" s="9"/>
      <c r="EC7" s="9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1"/>
      <c r="EV7" s="11"/>
      <c r="EW7" s="11"/>
      <c r="EX7" s="11"/>
      <c r="EY7" s="11"/>
      <c r="EZ7" s="10"/>
      <c r="FA7" s="10"/>
      <c r="FB7" s="10"/>
      <c r="FC7" s="11"/>
      <c r="FD7" s="10"/>
      <c r="FE7" s="10"/>
      <c r="FF7" s="10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6"/>
      <c r="IV7" s="15"/>
      <c r="IW7" s="15"/>
      <c r="IX7" s="15"/>
      <c r="IY7" s="10"/>
      <c r="IZ7" s="10"/>
      <c r="JA7" s="10"/>
      <c r="JB7" s="10"/>
      <c r="JC7" s="10"/>
      <c r="JD7" s="10"/>
      <c r="JE7" s="10"/>
    </row>
    <row r="8" spans="1:265" ht="12.75" customHeight="1" x14ac:dyDescent="0.2">
      <c r="A8" s="163"/>
      <c r="B8" s="156"/>
      <c r="C8" s="144"/>
      <c r="D8" s="165"/>
      <c r="E8" s="144"/>
      <c r="F8" s="167"/>
      <c r="G8" s="144"/>
      <c r="H8" s="147"/>
      <c r="I8" s="175" t="s">
        <v>7</v>
      </c>
      <c r="J8" s="177" t="s">
        <v>19</v>
      </c>
      <c r="K8" s="151" t="s">
        <v>7</v>
      </c>
      <c r="L8" s="153" t="s">
        <v>19</v>
      </c>
      <c r="M8" s="151" t="s">
        <v>7</v>
      </c>
      <c r="N8" s="153" t="s">
        <v>19</v>
      </c>
      <c r="O8" s="170"/>
      <c r="P8" s="173"/>
      <c r="Q8" s="9"/>
      <c r="R8" s="20"/>
      <c r="S8" s="10"/>
      <c r="T8" s="10" t="s">
        <v>3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 t="s">
        <v>4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 t="s">
        <v>5</v>
      </c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 t="s">
        <v>6</v>
      </c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9"/>
      <c r="EB8" s="9"/>
      <c r="EC8" s="9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1"/>
      <c r="EV8" s="11">
        <v>1</v>
      </c>
      <c r="EW8" s="11">
        <v>2</v>
      </c>
      <c r="EX8" s="11"/>
      <c r="EY8" s="11"/>
      <c r="EZ8" s="10"/>
      <c r="FA8" s="10"/>
      <c r="FB8" s="10"/>
      <c r="FC8" s="10"/>
      <c r="FD8" s="10"/>
      <c r="FE8" s="10"/>
      <c r="FF8" s="10"/>
      <c r="FG8" s="14"/>
      <c r="FH8" s="14"/>
      <c r="FI8" s="14"/>
      <c r="FJ8" s="15"/>
      <c r="FK8" s="15"/>
      <c r="FL8" s="15"/>
      <c r="FM8" s="15"/>
      <c r="FN8" s="15"/>
      <c r="FO8" s="15"/>
      <c r="FP8" s="15"/>
      <c r="FQ8" s="15"/>
      <c r="FR8" s="15"/>
      <c r="FS8" s="15" t="s">
        <v>12</v>
      </c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0"/>
      <c r="IZ8" s="10"/>
      <c r="JA8" s="10"/>
      <c r="JB8" s="10"/>
      <c r="JC8" s="10"/>
      <c r="JD8" s="10"/>
      <c r="JE8" s="10"/>
    </row>
    <row r="9" spans="1:265" ht="84.75" customHeight="1" thickBot="1" x14ac:dyDescent="0.25">
      <c r="A9" s="163"/>
      <c r="B9" s="157"/>
      <c r="C9" s="185"/>
      <c r="D9" s="166"/>
      <c r="E9" s="185"/>
      <c r="F9" s="168"/>
      <c r="G9" s="185"/>
      <c r="H9" s="148"/>
      <c r="I9" s="176"/>
      <c r="J9" s="178"/>
      <c r="K9" s="183"/>
      <c r="L9" s="184"/>
      <c r="M9" s="183"/>
      <c r="N9" s="184"/>
      <c r="O9" s="171"/>
      <c r="P9" s="174"/>
      <c r="Q9" s="9"/>
      <c r="R9" s="21"/>
      <c r="S9" s="10">
        <v>1</v>
      </c>
      <c r="T9" s="10">
        <v>2</v>
      </c>
      <c r="U9" s="10">
        <v>3</v>
      </c>
      <c r="V9" s="10">
        <v>4</v>
      </c>
      <c r="W9" s="10">
        <v>5</v>
      </c>
      <c r="X9" s="10">
        <v>6</v>
      </c>
      <c r="Y9" s="10">
        <v>7</v>
      </c>
      <c r="Z9" s="10">
        <v>8</v>
      </c>
      <c r="AA9" s="10">
        <v>9</v>
      </c>
      <c r="AB9" s="10">
        <v>10</v>
      </c>
      <c r="AC9" s="10">
        <v>11</v>
      </c>
      <c r="AD9" s="10">
        <v>12</v>
      </c>
      <c r="AE9" s="10">
        <v>13</v>
      </c>
      <c r="AF9" s="10">
        <v>14</v>
      </c>
      <c r="AG9" s="10">
        <v>15</v>
      </c>
      <c r="AH9" s="10">
        <v>16</v>
      </c>
      <c r="AI9" s="10">
        <v>17</v>
      </c>
      <c r="AJ9" s="10">
        <v>18</v>
      </c>
      <c r="AK9" s="10">
        <v>19</v>
      </c>
      <c r="AL9" s="10">
        <v>20</v>
      </c>
      <c r="AM9" s="10">
        <v>21</v>
      </c>
      <c r="AN9" s="10" t="s">
        <v>1</v>
      </c>
      <c r="AO9" s="10"/>
      <c r="AP9" s="10">
        <v>1</v>
      </c>
      <c r="AQ9" s="10">
        <v>2</v>
      </c>
      <c r="AR9" s="10">
        <v>3</v>
      </c>
      <c r="AS9" s="10">
        <v>4</v>
      </c>
      <c r="AT9" s="10">
        <v>5</v>
      </c>
      <c r="AU9" s="10">
        <v>6</v>
      </c>
      <c r="AV9" s="10">
        <v>7</v>
      </c>
      <c r="AW9" s="10">
        <v>8</v>
      </c>
      <c r="AX9" s="10">
        <v>9</v>
      </c>
      <c r="AY9" s="10">
        <v>10</v>
      </c>
      <c r="AZ9" s="10">
        <v>11</v>
      </c>
      <c r="BA9" s="10">
        <v>12</v>
      </c>
      <c r="BB9" s="10">
        <v>13</v>
      </c>
      <c r="BC9" s="10">
        <v>14</v>
      </c>
      <c r="BD9" s="10">
        <v>15</v>
      </c>
      <c r="BE9" s="10">
        <v>16</v>
      </c>
      <c r="BF9" s="10">
        <v>17</v>
      </c>
      <c r="BG9" s="10">
        <v>18</v>
      </c>
      <c r="BH9" s="10">
        <v>19</v>
      </c>
      <c r="BI9" s="10">
        <v>20</v>
      </c>
      <c r="BJ9" s="10"/>
      <c r="BK9" s="10" t="s">
        <v>2</v>
      </c>
      <c r="BL9" s="10"/>
      <c r="BM9" s="10">
        <v>1</v>
      </c>
      <c r="BN9" s="10">
        <v>2</v>
      </c>
      <c r="BO9" s="10">
        <v>3</v>
      </c>
      <c r="BP9" s="10">
        <v>4</v>
      </c>
      <c r="BQ9" s="10">
        <v>5</v>
      </c>
      <c r="BR9" s="10">
        <v>6</v>
      </c>
      <c r="BS9" s="10">
        <v>7</v>
      </c>
      <c r="BT9" s="10">
        <v>8</v>
      </c>
      <c r="BU9" s="10">
        <v>9</v>
      </c>
      <c r="BV9" s="10">
        <v>10</v>
      </c>
      <c r="BW9" s="10">
        <v>11</v>
      </c>
      <c r="BX9" s="10">
        <v>12</v>
      </c>
      <c r="BY9" s="10">
        <v>13</v>
      </c>
      <c r="BZ9" s="10">
        <v>14</v>
      </c>
      <c r="CA9" s="10">
        <v>15</v>
      </c>
      <c r="CB9" s="10">
        <v>16</v>
      </c>
      <c r="CC9" s="10">
        <v>17</v>
      </c>
      <c r="CD9" s="10">
        <v>18</v>
      </c>
      <c r="CE9" s="10">
        <v>19</v>
      </c>
      <c r="CF9" s="10">
        <v>20</v>
      </c>
      <c r="CG9" s="10">
        <v>21</v>
      </c>
      <c r="CH9" s="10">
        <v>22</v>
      </c>
      <c r="CI9" s="10">
        <v>23</v>
      </c>
      <c r="CJ9" s="10">
        <v>24</v>
      </c>
      <c r="CK9" s="10">
        <v>25</v>
      </c>
      <c r="CL9" s="10">
        <v>26</v>
      </c>
      <c r="CM9" s="10">
        <v>27</v>
      </c>
      <c r="CN9" s="10">
        <v>28</v>
      </c>
      <c r="CO9" s="10">
        <v>29</v>
      </c>
      <c r="CP9" s="10">
        <v>30</v>
      </c>
      <c r="CQ9" s="10">
        <v>31</v>
      </c>
      <c r="CR9" s="10">
        <v>32</v>
      </c>
      <c r="CS9" s="10">
        <v>33</v>
      </c>
      <c r="CT9" s="10">
        <v>34</v>
      </c>
      <c r="CU9" s="10">
        <v>35</v>
      </c>
      <c r="CV9" s="10">
        <v>36</v>
      </c>
      <c r="CW9" s="10">
        <v>37</v>
      </c>
      <c r="CX9" s="10">
        <v>38</v>
      </c>
      <c r="CY9" s="10">
        <v>39</v>
      </c>
      <c r="CZ9" s="10">
        <v>40</v>
      </c>
      <c r="DA9" s="10"/>
      <c r="DB9" s="10"/>
      <c r="DC9" s="10"/>
      <c r="DD9" s="10">
        <v>1</v>
      </c>
      <c r="DE9" s="10">
        <v>2</v>
      </c>
      <c r="DF9" s="10">
        <v>3</v>
      </c>
      <c r="DG9" s="10">
        <v>4</v>
      </c>
      <c r="DH9" s="10">
        <v>5</v>
      </c>
      <c r="DI9" s="10">
        <v>6</v>
      </c>
      <c r="DJ9" s="10">
        <v>7</v>
      </c>
      <c r="DK9" s="10">
        <v>8</v>
      </c>
      <c r="DL9" s="10">
        <v>9</v>
      </c>
      <c r="DM9" s="10">
        <v>10</v>
      </c>
      <c r="DN9" s="10">
        <v>11</v>
      </c>
      <c r="DO9" s="10">
        <v>12</v>
      </c>
      <c r="DP9" s="10">
        <v>13</v>
      </c>
      <c r="DQ9" s="10">
        <v>14</v>
      </c>
      <c r="DR9" s="10">
        <v>15</v>
      </c>
      <c r="DS9" s="10">
        <v>16</v>
      </c>
      <c r="DT9" s="10">
        <v>17</v>
      </c>
      <c r="DU9" s="10">
        <v>18</v>
      </c>
      <c r="DV9" s="10">
        <v>19</v>
      </c>
      <c r="DW9" s="10">
        <v>20</v>
      </c>
      <c r="DX9" s="10">
        <v>21</v>
      </c>
      <c r="DY9" s="10">
        <v>22</v>
      </c>
      <c r="DZ9" s="10">
        <v>23</v>
      </c>
      <c r="EA9" s="10">
        <v>24</v>
      </c>
      <c r="EB9" s="10">
        <v>25</v>
      </c>
      <c r="EC9" s="10">
        <v>26</v>
      </c>
      <c r="ED9" s="10">
        <v>27</v>
      </c>
      <c r="EE9" s="10">
        <v>28</v>
      </c>
      <c r="EF9" s="10">
        <v>29</v>
      </c>
      <c r="EG9" s="10">
        <v>30</v>
      </c>
      <c r="EH9" s="10">
        <v>31</v>
      </c>
      <c r="EI9" s="10">
        <v>32</v>
      </c>
      <c r="EJ9" s="10">
        <v>33</v>
      </c>
      <c r="EK9" s="10">
        <v>34</v>
      </c>
      <c r="EL9" s="10">
        <v>35</v>
      </c>
      <c r="EM9" s="10">
        <v>36</v>
      </c>
      <c r="EN9" s="10">
        <v>37</v>
      </c>
      <c r="EO9" s="10">
        <v>38</v>
      </c>
      <c r="EP9" s="10">
        <v>39</v>
      </c>
      <c r="EQ9" s="10">
        <v>40</v>
      </c>
      <c r="ER9" s="10"/>
      <c r="ES9" s="10"/>
      <c r="ET9" s="10"/>
      <c r="EU9" s="11"/>
      <c r="EV9" s="11"/>
      <c r="EW9" s="11"/>
      <c r="EX9" s="11"/>
      <c r="EY9" s="11" t="s">
        <v>11</v>
      </c>
      <c r="EZ9" s="10" t="s">
        <v>8</v>
      </c>
      <c r="FA9" s="10" t="s">
        <v>9</v>
      </c>
      <c r="FB9" s="22" t="s">
        <v>7</v>
      </c>
      <c r="FC9" s="10"/>
      <c r="FD9" s="10" t="s">
        <v>16</v>
      </c>
      <c r="FE9" s="10" t="s">
        <v>17</v>
      </c>
      <c r="FF9" s="10"/>
      <c r="FG9" s="15"/>
      <c r="FH9" s="15" t="s">
        <v>3</v>
      </c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 t="s">
        <v>4</v>
      </c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 t="s">
        <v>5</v>
      </c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 t="s">
        <v>6</v>
      </c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6"/>
      <c r="IV9" s="15"/>
      <c r="IW9" s="15"/>
      <c r="IX9" s="15"/>
      <c r="IY9" s="15"/>
      <c r="IZ9" s="10"/>
      <c r="JA9" s="10"/>
      <c r="JB9" s="10"/>
      <c r="JC9" s="10"/>
      <c r="JD9" s="10"/>
      <c r="JE9" s="10"/>
    </row>
    <row r="10" spans="1:265" s="3" customFormat="1" ht="44.25" x14ac:dyDescent="0.2">
      <c r="A10" s="57">
        <v>1</v>
      </c>
      <c r="B10" s="60">
        <v>40</v>
      </c>
      <c r="C10" s="76">
        <v>10</v>
      </c>
      <c r="D10" s="93" t="s">
        <v>59</v>
      </c>
      <c r="E10" s="40" t="s">
        <v>23</v>
      </c>
      <c r="F10" s="63" t="s">
        <v>31</v>
      </c>
      <c r="G10" s="64" t="s">
        <v>49</v>
      </c>
      <c r="H10" s="40" t="s">
        <v>30</v>
      </c>
      <c r="I10" s="80">
        <v>1</v>
      </c>
      <c r="J10" s="81">
        <v>25</v>
      </c>
      <c r="K10" s="82">
        <v>1</v>
      </c>
      <c r="L10" s="81">
        <v>25</v>
      </c>
      <c r="M10" s="82">
        <v>1</v>
      </c>
      <c r="N10" s="81">
        <v>25</v>
      </c>
      <c r="O10" s="87">
        <f t="shared" ref="O10:O25" si="0">SUM(J10+L10+N10)</f>
        <v>75</v>
      </c>
      <c r="P10" s="23" t="e">
        <f>#REF!+#REF!</f>
        <v>#REF!</v>
      </c>
      <c r="Q10" s="24"/>
      <c r="R10" s="25"/>
      <c r="S10" s="24" t="e">
        <f>IF(#REF!=1,25,0)</f>
        <v>#REF!</v>
      </c>
      <c r="T10" s="24" t="e">
        <f>IF(#REF!=2,22,0)</f>
        <v>#REF!</v>
      </c>
      <c r="U10" s="24" t="e">
        <f>IF(#REF!=3,20,0)</f>
        <v>#REF!</v>
      </c>
      <c r="V10" s="24" t="e">
        <f>IF(#REF!=4,18,0)</f>
        <v>#REF!</v>
      </c>
      <c r="W10" s="24" t="e">
        <f>IF(#REF!=5,16,0)</f>
        <v>#REF!</v>
      </c>
      <c r="X10" s="24" t="e">
        <f>IF(#REF!=6,15,0)</f>
        <v>#REF!</v>
      </c>
      <c r="Y10" s="24" t="e">
        <f>IF(#REF!=7,14,0)</f>
        <v>#REF!</v>
      </c>
      <c r="Z10" s="24" t="e">
        <f>IF(#REF!=8,13,0)</f>
        <v>#REF!</v>
      </c>
      <c r="AA10" s="24" t="e">
        <f>IF(#REF!=9,12,0)</f>
        <v>#REF!</v>
      </c>
      <c r="AB10" s="24" t="e">
        <f>IF(#REF!=10,11,0)</f>
        <v>#REF!</v>
      </c>
      <c r="AC10" s="24" t="e">
        <f>IF(#REF!=11,10,0)</f>
        <v>#REF!</v>
      </c>
      <c r="AD10" s="24" t="e">
        <f>IF(#REF!=12,9,0)</f>
        <v>#REF!</v>
      </c>
      <c r="AE10" s="24" t="e">
        <f>IF(#REF!=13,8,0)</f>
        <v>#REF!</v>
      </c>
      <c r="AF10" s="24" t="e">
        <f>IF(#REF!=14,7,0)</f>
        <v>#REF!</v>
      </c>
      <c r="AG10" s="24" t="e">
        <f>IF(#REF!=15,6,0)</f>
        <v>#REF!</v>
      </c>
      <c r="AH10" s="24" t="e">
        <f>IF(#REF!=16,5,0)</f>
        <v>#REF!</v>
      </c>
      <c r="AI10" s="24" t="e">
        <f>IF(#REF!=17,4,0)</f>
        <v>#REF!</v>
      </c>
      <c r="AJ10" s="24" t="e">
        <f>IF(#REF!=18,3,0)</f>
        <v>#REF!</v>
      </c>
      <c r="AK10" s="24" t="e">
        <f>IF(#REF!=19,2,0)</f>
        <v>#REF!</v>
      </c>
      <c r="AL10" s="24" t="e">
        <f>IF(#REF!=20,1,0)</f>
        <v>#REF!</v>
      </c>
      <c r="AM10" s="24" t="e">
        <f>IF(#REF!&gt;20,0,0)</f>
        <v>#REF!</v>
      </c>
      <c r="AN10" s="24" t="e">
        <f>IF(#REF!="сх",0,0)</f>
        <v>#REF!</v>
      </c>
      <c r="AO10" s="24" t="e">
        <f t="shared" ref="AO10:AO20" si="1">SUM(S10:AM10)</f>
        <v>#REF!</v>
      </c>
      <c r="AP10" s="24" t="e">
        <f>IF(#REF!=1,25,0)</f>
        <v>#REF!</v>
      </c>
      <c r="AQ10" s="24" t="e">
        <f>IF(#REF!=2,22,0)</f>
        <v>#REF!</v>
      </c>
      <c r="AR10" s="24" t="e">
        <f>IF(#REF!=3,20,0)</f>
        <v>#REF!</v>
      </c>
      <c r="AS10" s="24" t="e">
        <f>IF(#REF!=4,18,0)</f>
        <v>#REF!</v>
      </c>
      <c r="AT10" s="24" t="e">
        <f>IF(#REF!=5,16,0)</f>
        <v>#REF!</v>
      </c>
      <c r="AU10" s="24" t="e">
        <f>IF(#REF!=6,15,0)</f>
        <v>#REF!</v>
      </c>
      <c r="AV10" s="24" t="e">
        <f>IF(#REF!=7,14,0)</f>
        <v>#REF!</v>
      </c>
      <c r="AW10" s="24" t="e">
        <f>IF(#REF!=8,13,0)</f>
        <v>#REF!</v>
      </c>
      <c r="AX10" s="24" t="e">
        <f>IF(#REF!=9,12,0)</f>
        <v>#REF!</v>
      </c>
      <c r="AY10" s="24" t="e">
        <f>IF(#REF!=10,11,0)</f>
        <v>#REF!</v>
      </c>
      <c r="AZ10" s="24" t="e">
        <f>IF(#REF!=11,10,0)</f>
        <v>#REF!</v>
      </c>
      <c r="BA10" s="24" t="e">
        <f>IF(#REF!=12,9,0)</f>
        <v>#REF!</v>
      </c>
      <c r="BB10" s="24" t="e">
        <f>IF(#REF!=13,8,0)</f>
        <v>#REF!</v>
      </c>
      <c r="BC10" s="24" t="e">
        <f>IF(#REF!=14,7,0)</f>
        <v>#REF!</v>
      </c>
      <c r="BD10" s="24" t="e">
        <f>IF(#REF!=15,6,0)</f>
        <v>#REF!</v>
      </c>
      <c r="BE10" s="24" t="e">
        <f>IF(#REF!=16,5,0)</f>
        <v>#REF!</v>
      </c>
      <c r="BF10" s="24" t="e">
        <f>IF(#REF!=17,4,0)</f>
        <v>#REF!</v>
      </c>
      <c r="BG10" s="24" t="e">
        <f>IF(#REF!=18,3,0)</f>
        <v>#REF!</v>
      </c>
      <c r="BH10" s="24" t="e">
        <f>IF(#REF!=19,2,0)</f>
        <v>#REF!</v>
      </c>
      <c r="BI10" s="24" t="e">
        <f>IF(#REF!=20,1,0)</f>
        <v>#REF!</v>
      </c>
      <c r="BJ10" s="24" t="e">
        <f>IF(#REF!&gt;20,0,0)</f>
        <v>#REF!</v>
      </c>
      <c r="BK10" s="24" t="e">
        <f>IF(#REF!="сх",0,0)</f>
        <v>#REF!</v>
      </c>
      <c r="BL10" s="24" t="e">
        <f t="shared" ref="BL10:BL20" si="2">SUM(AP10:BJ10)</f>
        <v>#REF!</v>
      </c>
      <c r="BM10" s="24" t="e">
        <f>IF(#REF!=1,45,0)</f>
        <v>#REF!</v>
      </c>
      <c r="BN10" s="24" t="e">
        <f>IF(#REF!=2,42,0)</f>
        <v>#REF!</v>
      </c>
      <c r="BO10" s="24" t="e">
        <f>IF(#REF!=3,40,0)</f>
        <v>#REF!</v>
      </c>
      <c r="BP10" s="24" t="e">
        <f>IF(#REF!=4,38,0)</f>
        <v>#REF!</v>
      </c>
      <c r="BQ10" s="24" t="e">
        <f>IF(#REF!=5,36,0)</f>
        <v>#REF!</v>
      </c>
      <c r="BR10" s="24" t="e">
        <f>IF(#REF!=6,35,0)</f>
        <v>#REF!</v>
      </c>
      <c r="BS10" s="24" t="e">
        <f>IF(#REF!=7,34,0)</f>
        <v>#REF!</v>
      </c>
      <c r="BT10" s="24" t="e">
        <f>IF(#REF!=8,33,0)</f>
        <v>#REF!</v>
      </c>
      <c r="BU10" s="24" t="e">
        <f>IF(#REF!=9,32,0)</f>
        <v>#REF!</v>
      </c>
      <c r="BV10" s="24" t="e">
        <f>IF(#REF!=10,31,0)</f>
        <v>#REF!</v>
      </c>
      <c r="BW10" s="24" t="e">
        <f>IF(#REF!=11,30,0)</f>
        <v>#REF!</v>
      </c>
      <c r="BX10" s="24" t="e">
        <f>IF(#REF!=12,29,0)</f>
        <v>#REF!</v>
      </c>
      <c r="BY10" s="24" t="e">
        <f>IF(#REF!=13,28,0)</f>
        <v>#REF!</v>
      </c>
      <c r="BZ10" s="24" t="e">
        <f>IF(#REF!=14,27,0)</f>
        <v>#REF!</v>
      </c>
      <c r="CA10" s="24" t="e">
        <f>IF(#REF!=15,26,0)</f>
        <v>#REF!</v>
      </c>
      <c r="CB10" s="24" t="e">
        <f>IF(#REF!=16,25,0)</f>
        <v>#REF!</v>
      </c>
      <c r="CC10" s="24" t="e">
        <f>IF(#REF!=17,24,0)</f>
        <v>#REF!</v>
      </c>
      <c r="CD10" s="24" t="e">
        <f>IF(#REF!=18,23,0)</f>
        <v>#REF!</v>
      </c>
      <c r="CE10" s="24" t="e">
        <f>IF(#REF!=19,22,0)</f>
        <v>#REF!</v>
      </c>
      <c r="CF10" s="24" t="e">
        <f>IF(#REF!=20,21,0)</f>
        <v>#REF!</v>
      </c>
      <c r="CG10" s="24" t="e">
        <f>IF(#REF!=21,20,0)</f>
        <v>#REF!</v>
      </c>
      <c r="CH10" s="24" t="e">
        <f>IF(#REF!=22,19,0)</f>
        <v>#REF!</v>
      </c>
      <c r="CI10" s="24" t="e">
        <f>IF(#REF!=23,18,0)</f>
        <v>#REF!</v>
      </c>
      <c r="CJ10" s="24" t="e">
        <f>IF(#REF!=24,17,0)</f>
        <v>#REF!</v>
      </c>
      <c r="CK10" s="24" t="e">
        <f>IF(#REF!=25,16,0)</f>
        <v>#REF!</v>
      </c>
      <c r="CL10" s="24" t="e">
        <f>IF(#REF!=26,15,0)</f>
        <v>#REF!</v>
      </c>
      <c r="CM10" s="24" t="e">
        <f>IF(#REF!=27,14,0)</f>
        <v>#REF!</v>
      </c>
      <c r="CN10" s="24" t="e">
        <f>IF(#REF!=28,13,0)</f>
        <v>#REF!</v>
      </c>
      <c r="CO10" s="24" t="e">
        <f>IF(#REF!=29,12,0)</f>
        <v>#REF!</v>
      </c>
      <c r="CP10" s="24" t="e">
        <f>IF(#REF!=30,11,0)</f>
        <v>#REF!</v>
      </c>
      <c r="CQ10" s="24" t="e">
        <f>IF(#REF!=31,10,0)</f>
        <v>#REF!</v>
      </c>
      <c r="CR10" s="24" t="e">
        <f>IF(#REF!=32,9,0)</f>
        <v>#REF!</v>
      </c>
      <c r="CS10" s="24" t="e">
        <f>IF(#REF!=33,8,0)</f>
        <v>#REF!</v>
      </c>
      <c r="CT10" s="24" t="e">
        <f>IF(#REF!=34,7,0)</f>
        <v>#REF!</v>
      </c>
      <c r="CU10" s="24" t="e">
        <f>IF(#REF!=35,6,0)</f>
        <v>#REF!</v>
      </c>
      <c r="CV10" s="24" t="e">
        <f>IF(#REF!=36,5,0)</f>
        <v>#REF!</v>
      </c>
      <c r="CW10" s="24" t="e">
        <f>IF(#REF!=37,4,0)</f>
        <v>#REF!</v>
      </c>
      <c r="CX10" s="24" t="e">
        <f>IF(#REF!=38,3,0)</f>
        <v>#REF!</v>
      </c>
      <c r="CY10" s="24" t="e">
        <f>IF(#REF!=39,2,0)</f>
        <v>#REF!</v>
      </c>
      <c r="CZ10" s="24" t="e">
        <f>IF(#REF!=40,1,0)</f>
        <v>#REF!</v>
      </c>
      <c r="DA10" s="24" t="e">
        <f>IF(#REF!&gt;20,0,0)</f>
        <v>#REF!</v>
      </c>
      <c r="DB10" s="24" t="e">
        <f>IF(#REF!="сх",0,0)</f>
        <v>#REF!</v>
      </c>
      <c r="DC10" s="24" t="e">
        <f t="shared" ref="DC10:DC20" si="3">SUM(BM10:DB10)</f>
        <v>#REF!</v>
      </c>
      <c r="DD10" s="24" t="e">
        <f>IF(#REF!=1,45,0)</f>
        <v>#REF!</v>
      </c>
      <c r="DE10" s="24" t="e">
        <f>IF(#REF!=2,42,0)</f>
        <v>#REF!</v>
      </c>
      <c r="DF10" s="24" t="e">
        <f>IF(#REF!=3,40,0)</f>
        <v>#REF!</v>
      </c>
      <c r="DG10" s="24" t="e">
        <f>IF(#REF!=4,38,0)</f>
        <v>#REF!</v>
      </c>
      <c r="DH10" s="24" t="e">
        <f>IF(#REF!=5,36,0)</f>
        <v>#REF!</v>
      </c>
      <c r="DI10" s="24" t="e">
        <f>IF(#REF!=6,35,0)</f>
        <v>#REF!</v>
      </c>
      <c r="DJ10" s="24" t="e">
        <f>IF(#REF!=7,34,0)</f>
        <v>#REF!</v>
      </c>
      <c r="DK10" s="24" t="e">
        <f>IF(#REF!=8,33,0)</f>
        <v>#REF!</v>
      </c>
      <c r="DL10" s="24" t="e">
        <f>IF(#REF!=9,32,0)</f>
        <v>#REF!</v>
      </c>
      <c r="DM10" s="24" t="e">
        <f>IF(#REF!=10,31,0)</f>
        <v>#REF!</v>
      </c>
      <c r="DN10" s="24" t="e">
        <f>IF(#REF!=11,30,0)</f>
        <v>#REF!</v>
      </c>
      <c r="DO10" s="24" t="e">
        <f>IF(#REF!=12,29,0)</f>
        <v>#REF!</v>
      </c>
      <c r="DP10" s="24" t="e">
        <f>IF(#REF!=13,28,0)</f>
        <v>#REF!</v>
      </c>
      <c r="DQ10" s="24" t="e">
        <f>IF(#REF!=14,27,0)</f>
        <v>#REF!</v>
      </c>
      <c r="DR10" s="24" t="e">
        <f>IF(#REF!=15,26,0)</f>
        <v>#REF!</v>
      </c>
      <c r="DS10" s="24" t="e">
        <f>IF(#REF!=16,25,0)</f>
        <v>#REF!</v>
      </c>
      <c r="DT10" s="24" t="e">
        <f>IF(#REF!=17,24,0)</f>
        <v>#REF!</v>
      </c>
      <c r="DU10" s="24" t="e">
        <f>IF(#REF!=18,23,0)</f>
        <v>#REF!</v>
      </c>
      <c r="DV10" s="24" t="e">
        <f>IF(#REF!=19,22,0)</f>
        <v>#REF!</v>
      </c>
      <c r="DW10" s="24" t="e">
        <f>IF(#REF!=20,21,0)</f>
        <v>#REF!</v>
      </c>
      <c r="DX10" s="24" t="e">
        <f>IF(#REF!=21,20,0)</f>
        <v>#REF!</v>
      </c>
      <c r="DY10" s="24" t="e">
        <f>IF(#REF!=22,19,0)</f>
        <v>#REF!</v>
      </c>
      <c r="DZ10" s="24" t="e">
        <f>IF(#REF!=23,18,0)</f>
        <v>#REF!</v>
      </c>
      <c r="EA10" s="24" t="e">
        <f>IF(#REF!=24,17,0)</f>
        <v>#REF!</v>
      </c>
      <c r="EB10" s="24" t="e">
        <f>IF(#REF!=25,16,0)</f>
        <v>#REF!</v>
      </c>
      <c r="EC10" s="24" t="e">
        <f>IF(#REF!=26,15,0)</f>
        <v>#REF!</v>
      </c>
      <c r="ED10" s="24" t="e">
        <f>IF(#REF!=27,14,0)</f>
        <v>#REF!</v>
      </c>
      <c r="EE10" s="24" t="e">
        <f>IF(#REF!=28,13,0)</f>
        <v>#REF!</v>
      </c>
      <c r="EF10" s="24" t="e">
        <f>IF(#REF!=29,12,0)</f>
        <v>#REF!</v>
      </c>
      <c r="EG10" s="24" t="e">
        <f>IF(#REF!=30,11,0)</f>
        <v>#REF!</v>
      </c>
      <c r="EH10" s="24" t="e">
        <f>IF(#REF!=31,10,0)</f>
        <v>#REF!</v>
      </c>
      <c r="EI10" s="24" t="e">
        <f>IF(#REF!=32,9,0)</f>
        <v>#REF!</v>
      </c>
      <c r="EJ10" s="24" t="e">
        <f>IF(#REF!=33,8,0)</f>
        <v>#REF!</v>
      </c>
      <c r="EK10" s="24" t="e">
        <f>IF(#REF!=34,7,0)</f>
        <v>#REF!</v>
      </c>
      <c r="EL10" s="24" t="e">
        <f>IF(#REF!=35,6,0)</f>
        <v>#REF!</v>
      </c>
      <c r="EM10" s="24" t="e">
        <f>IF(#REF!=36,5,0)</f>
        <v>#REF!</v>
      </c>
      <c r="EN10" s="24" t="e">
        <f>IF(#REF!=37,4,0)</f>
        <v>#REF!</v>
      </c>
      <c r="EO10" s="24" t="e">
        <f>IF(#REF!=38,3,0)</f>
        <v>#REF!</v>
      </c>
      <c r="EP10" s="24" t="e">
        <f>IF(#REF!=39,2,0)</f>
        <v>#REF!</v>
      </c>
      <c r="EQ10" s="24" t="e">
        <f>IF(#REF!=40,1,0)</f>
        <v>#REF!</v>
      </c>
      <c r="ER10" s="24" t="e">
        <f>IF(#REF!&gt;20,0,0)</f>
        <v>#REF!</v>
      </c>
      <c r="ES10" s="24" t="e">
        <f>IF(#REF!="сх",0,0)</f>
        <v>#REF!</v>
      </c>
      <c r="ET10" s="24" t="e">
        <f t="shared" ref="ET10:ET20" si="4">SUM(DD10:ES10)</f>
        <v>#REF!</v>
      </c>
      <c r="EU10" s="24"/>
      <c r="EV10" s="24" t="e">
        <f>IF(#REF!="сх","ноль",IF(#REF!&gt;0,#REF!,"Ноль"))</f>
        <v>#REF!</v>
      </c>
      <c r="EW10" s="24" t="e">
        <f>IF(#REF!="сх","ноль",IF(#REF!&gt;0,#REF!,"Ноль"))</f>
        <v>#REF!</v>
      </c>
      <c r="EX10" s="24"/>
      <c r="EY10" s="24" t="e">
        <f t="shared" ref="EY10:EY20" si="5">MIN(EV10,EW10)</f>
        <v>#REF!</v>
      </c>
      <c r="EZ10" s="24" t="e">
        <f>IF(O10=#REF!,IF(#REF!&lt;#REF!,#REF!,FD10),#REF!)</f>
        <v>#REF!</v>
      </c>
      <c r="FA10" s="24" t="e">
        <f>IF(O10=#REF!,IF(#REF!&lt;#REF!,0,1))</f>
        <v>#REF!</v>
      </c>
      <c r="FB10" s="24" t="e">
        <f>IF(AND(EY10&gt;=21,EY10&lt;&gt;0),EY10,IF(O10&lt;#REF!,"СТОП",EZ10+FA10))</f>
        <v>#REF!</v>
      </c>
      <c r="FC10" s="24"/>
      <c r="FD10" s="24">
        <v>15</v>
      </c>
      <c r="FE10" s="24">
        <v>16</v>
      </c>
      <c r="FF10" s="24"/>
      <c r="FG10" s="26" t="e">
        <f>IF(#REF!=1,25,0)</f>
        <v>#REF!</v>
      </c>
      <c r="FH10" s="26" t="e">
        <f>IF(#REF!=2,22,0)</f>
        <v>#REF!</v>
      </c>
      <c r="FI10" s="26" t="e">
        <f>IF(#REF!=3,20,0)</f>
        <v>#REF!</v>
      </c>
      <c r="FJ10" s="26" t="e">
        <f>IF(#REF!=4,18,0)</f>
        <v>#REF!</v>
      </c>
      <c r="FK10" s="26" t="e">
        <f>IF(#REF!=5,16,0)</f>
        <v>#REF!</v>
      </c>
      <c r="FL10" s="26" t="e">
        <f>IF(#REF!=6,15,0)</f>
        <v>#REF!</v>
      </c>
      <c r="FM10" s="26" t="e">
        <f>IF(#REF!=7,14,0)</f>
        <v>#REF!</v>
      </c>
      <c r="FN10" s="26" t="e">
        <f>IF(#REF!=8,13,0)</f>
        <v>#REF!</v>
      </c>
      <c r="FO10" s="26" t="e">
        <f>IF(#REF!=9,12,0)</f>
        <v>#REF!</v>
      </c>
      <c r="FP10" s="26" t="e">
        <f>IF(#REF!=10,11,0)</f>
        <v>#REF!</v>
      </c>
      <c r="FQ10" s="26" t="e">
        <f>IF(#REF!=11,10,0)</f>
        <v>#REF!</v>
      </c>
      <c r="FR10" s="26" t="e">
        <f>IF(#REF!=12,9,0)</f>
        <v>#REF!</v>
      </c>
      <c r="FS10" s="26" t="e">
        <f>IF(#REF!=13,8,0)</f>
        <v>#REF!</v>
      </c>
      <c r="FT10" s="26" t="e">
        <f>IF(#REF!=14,7,0)</f>
        <v>#REF!</v>
      </c>
      <c r="FU10" s="26" t="e">
        <f>IF(#REF!=15,6,0)</f>
        <v>#REF!</v>
      </c>
      <c r="FV10" s="26" t="e">
        <f>IF(#REF!=16,5,0)</f>
        <v>#REF!</v>
      </c>
      <c r="FW10" s="26" t="e">
        <f>IF(#REF!=17,4,0)</f>
        <v>#REF!</v>
      </c>
      <c r="FX10" s="26" t="e">
        <f>IF(#REF!=18,3,0)</f>
        <v>#REF!</v>
      </c>
      <c r="FY10" s="26" t="e">
        <f>IF(#REF!=19,2,0)</f>
        <v>#REF!</v>
      </c>
      <c r="FZ10" s="26" t="e">
        <f>IF(#REF!=20,1,0)</f>
        <v>#REF!</v>
      </c>
      <c r="GA10" s="26" t="e">
        <f>IF(#REF!&gt;20,0,0)</f>
        <v>#REF!</v>
      </c>
      <c r="GB10" s="26" t="e">
        <f>IF(#REF!="сх",0,0)</f>
        <v>#REF!</v>
      </c>
      <c r="GC10" s="26" t="e">
        <f t="shared" ref="GC10:GC20" si="6">SUM(FG10:GB10)</f>
        <v>#REF!</v>
      </c>
      <c r="GD10" s="26" t="e">
        <f>IF(#REF!=1,25,0)</f>
        <v>#REF!</v>
      </c>
      <c r="GE10" s="26" t="e">
        <f>IF(#REF!=2,22,0)</f>
        <v>#REF!</v>
      </c>
      <c r="GF10" s="26" t="e">
        <f>IF(#REF!=3,20,0)</f>
        <v>#REF!</v>
      </c>
      <c r="GG10" s="26" t="e">
        <f>IF(#REF!=4,18,0)</f>
        <v>#REF!</v>
      </c>
      <c r="GH10" s="26" t="e">
        <f>IF(#REF!=5,16,0)</f>
        <v>#REF!</v>
      </c>
      <c r="GI10" s="26" t="e">
        <f>IF(#REF!=6,15,0)</f>
        <v>#REF!</v>
      </c>
      <c r="GJ10" s="26" t="e">
        <f>IF(#REF!=7,14,0)</f>
        <v>#REF!</v>
      </c>
      <c r="GK10" s="26" t="e">
        <f>IF(#REF!=8,13,0)</f>
        <v>#REF!</v>
      </c>
      <c r="GL10" s="26" t="e">
        <f>IF(#REF!=9,12,0)</f>
        <v>#REF!</v>
      </c>
      <c r="GM10" s="26" t="e">
        <f>IF(#REF!=10,11,0)</f>
        <v>#REF!</v>
      </c>
      <c r="GN10" s="26" t="e">
        <f>IF(#REF!=11,10,0)</f>
        <v>#REF!</v>
      </c>
      <c r="GO10" s="26" t="e">
        <f>IF(#REF!=12,9,0)</f>
        <v>#REF!</v>
      </c>
      <c r="GP10" s="26" t="e">
        <f>IF(#REF!=13,8,0)</f>
        <v>#REF!</v>
      </c>
      <c r="GQ10" s="26" t="e">
        <f>IF(#REF!=14,7,0)</f>
        <v>#REF!</v>
      </c>
      <c r="GR10" s="26" t="e">
        <f>IF(#REF!=15,6,0)</f>
        <v>#REF!</v>
      </c>
      <c r="GS10" s="26" t="e">
        <f>IF(#REF!=16,5,0)</f>
        <v>#REF!</v>
      </c>
      <c r="GT10" s="26" t="e">
        <f>IF(#REF!=17,4,0)</f>
        <v>#REF!</v>
      </c>
      <c r="GU10" s="26" t="e">
        <f>IF(#REF!=18,3,0)</f>
        <v>#REF!</v>
      </c>
      <c r="GV10" s="26" t="e">
        <f>IF(#REF!=19,2,0)</f>
        <v>#REF!</v>
      </c>
      <c r="GW10" s="26" t="e">
        <f>IF(#REF!=20,1,0)</f>
        <v>#REF!</v>
      </c>
      <c r="GX10" s="26" t="e">
        <f>IF(#REF!&gt;20,0,0)</f>
        <v>#REF!</v>
      </c>
      <c r="GY10" s="26" t="e">
        <f>IF(#REF!="сх",0,0)</f>
        <v>#REF!</v>
      </c>
      <c r="GZ10" s="26" t="e">
        <f t="shared" ref="GZ10:GZ20" si="7">SUM(GD10:GY10)</f>
        <v>#REF!</v>
      </c>
      <c r="HA10" s="26" t="e">
        <f>IF(#REF!=1,100,0)</f>
        <v>#REF!</v>
      </c>
      <c r="HB10" s="26" t="e">
        <f>IF(#REF!=2,98,0)</f>
        <v>#REF!</v>
      </c>
      <c r="HC10" s="26" t="e">
        <f>IF(#REF!=3,95,0)</f>
        <v>#REF!</v>
      </c>
      <c r="HD10" s="26" t="e">
        <f>IF(#REF!=4,93,0)</f>
        <v>#REF!</v>
      </c>
      <c r="HE10" s="26" t="e">
        <f>IF(#REF!=5,90,0)</f>
        <v>#REF!</v>
      </c>
      <c r="HF10" s="26" t="e">
        <f>IF(#REF!=6,88,0)</f>
        <v>#REF!</v>
      </c>
      <c r="HG10" s="26" t="e">
        <f>IF(#REF!=7,85,0)</f>
        <v>#REF!</v>
      </c>
      <c r="HH10" s="26" t="e">
        <f>IF(#REF!=8,83,0)</f>
        <v>#REF!</v>
      </c>
      <c r="HI10" s="26" t="e">
        <f>IF(#REF!=9,80,0)</f>
        <v>#REF!</v>
      </c>
      <c r="HJ10" s="26" t="e">
        <f>IF(#REF!=10,78,0)</f>
        <v>#REF!</v>
      </c>
      <c r="HK10" s="26" t="e">
        <f>IF(#REF!=11,75,0)</f>
        <v>#REF!</v>
      </c>
      <c r="HL10" s="26" t="e">
        <f>IF(#REF!=12,73,0)</f>
        <v>#REF!</v>
      </c>
      <c r="HM10" s="26" t="e">
        <f>IF(#REF!=13,70,0)</f>
        <v>#REF!</v>
      </c>
      <c r="HN10" s="26" t="e">
        <f>IF(#REF!=14,68,0)</f>
        <v>#REF!</v>
      </c>
      <c r="HO10" s="26" t="e">
        <f>IF(#REF!=15,65,0)</f>
        <v>#REF!</v>
      </c>
      <c r="HP10" s="26" t="e">
        <f>IF(#REF!=16,63,0)</f>
        <v>#REF!</v>
      </c>
      <c r="HQ10" s="26" t="e">
        <f>IF(#REF!=17,60,0)</f>
        <v>#REF!</v>
      </c>
      <c r="HR10" s="26" t="e">
        <f>IF(#REF!=18,58,0)</f>
        <v>#REF!</v>
      </c>
      <c r="HS10" s="26" t="e">
        <f>IF(#REF!=19,55,0)</f>
        <v>#REF!</v>
      </c>
      <c r="HT10" s="26" t="e">
        <f>IF(#REF!=20,53,0)</f>
        <v>#REF!</v>
      </c>
      <c r="HU10" s="26" t="e">
        <f>IF(#REF!&gt;20,0,0)</f>
        <v>#REF!</v>
      </c>
      <c r="HV10" s="26" t="e">
        <f>IF(#REF!="сх",0,0)</f>
        <v>#REF!</v>
      </c>
      <c r="HW10" s="26" t="e">
        <f t="shared" ref="HW10:HW20" si="8">SUM(HA10:HV10)</f>
        <v>#REF!</v>
      </c>
      <c r="HX10" s="26" t="e">
        <f>IF(#REF!=1,100,0)</f>
        <v>#REF!</v>
      </c>
      <c r="HY10" s="26" t="e">
        <f>IF(#REF!=2,98,0)</f>
        <v>#REF!</v>
      </c>
      <c r="HZ10" s="26" t="e">
        <f>IF(#REF!=3,95,0)</f>
        <v>#REF!</v>
      </c>
      <c r="IA10" s="26" t="e">
        <f>IF(#REF!=4,93,0)</f>
        <v>#REF!</v>
      </c>
      <c r="IB10" s="26" t="e">
        <f>IF(#REF!=5,90,0)</f>
        <v>#REF!</v>
      </c>
      <c r="IC10" s="26" t="e">
        <f>IF(#REF!=6,88,0)</f>
        <v>#REF!</v>
      </c>
      <c r="ID10" s="26" t="e">
        <f>IF(#REF!=7,85,0)</f>
        <v>#REF!</v>
      </c>
      <c r="IE10" s="26" t="e">
        <f>IF(#REF!=8,83,0)</f>
        <v>#REF!</v>
      </c>
      <c r="IF10" s="26" t="e">
        <f>IF(#REF!=9,80,0)</f>
        <v>#REF!</v>
      </c>
      <c r="IG10" s="26" t="e">
        <f>IF(#REF!=10,78,0)</f>
        <v>#REF!</v>
      </c>
      <c r="IH10" s="26" t="e">
        <f>IF(#REF!=11,75,0)</f>
        <v>#REF!</v>
      </c>
      <c r="II10" s="26" t="e">
        <f>IF(#REF!=12,73,0)</f>
        <v>#REF!</v>
      </c>
      <c r="IJ10" s="26" t="e">
        <f>IF(#REF!=13,70,0)</f>
        <v>#REF!</v>
      </c>
      <c r="IK10" s="26" t="e">
        <f>IF(#REF!=14,68,0)</f>
        <v>#REF!</v>
      </c>
      <c r="IL10" s="26" t="e">
        <f>IF(#REF!=15,65,0)</f>
        <v>#REF!</v>
      </c>
      <c r="IM10" s="26" t="e">
        <f>IF(#REF!=16,63,0)</f>
        <v>#REF!</v>
      </c>
      <c r="IN10" s="26" t="e">
        <f>IF(#REF!=17,60,0)</f>
        <v>#REF!</v>
      </c>
      <c r="IO10" s="26" t="e">
        <f>IF(#REF!=18,58,0)</f>
        <v>#REF!</v>
      </c>
      <c r="IP10" s="26" t="e">
        <f>IF(#REF!=19,55,0)</f>
        <v>#REF!</v>
      </c>
      <c r="IQ10" s="26" t="e">
        <f>IF(#REF!=20,53,0)</f>
        <v>#REF!</v>
      </c>
      <c r="IR10" s="26" t="e">
        <f>IF(#REF!&gt;20,0,0)</f>
        <v>#REF!</v>
      </c>
      <c r="IS10" s="26" t="e">
        <f>IF(#REF!="сх",0,0)</f>
        <v>#REF!</v>
      </c>
      <c r="IT10" s="26" t="e">
        <f t="shared" ref="IT10:IT20" si="9">SUM(HX10:IS10)</f>
        <v>#REF!</v>
      </c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</row>
    <row r="11" spans="1:265" s="3" customFormat="1" ht="44.25" x14ac:dyDescent="0.2">
      <c r="A11" s="58">
        <v>2</v>
      </c>
      <c r="B11" s="61">
        <v>38.4</v>
      </c>
      <c r="C11" s="77">
        <v>9</v>
      </c>
      <c r="D11" s="94" t="s">
        <v>58</v>
      </c>
      <c r="E11" s="45" t="s">
        <v>23</v>
      </c>
      <c r="F11" s="65" t="s">
        <v>31</v>
      </c>
      <c r="G11" s="66" t="s">
        <v>49</v>
      </c>
      <c r="H11" s="45" t="s">
        <v>30</v>
      </c>
      <c r="I11" s="70">
        <v>2</v>
      </c>
      <c r="J11" s="71">
        <v>22</v>
      </c>
      <c r="K11" s="72">
        <v>2</v>
      </c>
      <c r="L11" s="71">
        <v>22</v>
      </c>
      <c r="M11" s="72">
        <v>2</v>
      </c>
      <c r="N11" s="71">
        <v>22</v>
      </c>
      <c r="O11" s="88">
        <f t="shared" si="0"/>
        <v>66</v>
      </c>
      <c r="P11" s="23" t="e">
        <f>#REF!+#REF!</f>
        <v>#REF!</v>
      </c>
      <c r="Q11" s="24"/>
      <c r="R11" s="25"/>
      <c r="S11" s="24" t="e">
        <f>IF(#REF!=1,25,0)</f>
        <v>#REF!</v>
      </c>
      <c r="T11" s="24" t="e">
        <f>IF(#REF!=2,22,0)</f>
        <v>#REF!</v>
      </c>
      <c r="U11" s="24" t="e">
        <f>IF(#REF!=3,20,0)</f>
        <v>#REF!</v>
      </c>
      <c r="V11" s="24" t="e">
        <f>IF(#REF!=4,18,0)</f>
        <v>#REF!</v>
      </c>
      <c r="W11" s="24" t="e">
        <f>IF(#REF!=5,16,0)</f>
        <v>#REF!</v>
      </c>
      <c r="X11" s="24" t="e">
        <f>IF(#REF!=6,15,0)</f>
        <v>#REF!</v>
      </c>
      <c r="Y11" s="24" t="e">
        <f>IF(#REF!=7,14,0)</f>
        <v>#REF!</v>
      </c>
      <c r="Z11" s="24" t="e">
        <f>IF(#REF!=8,13,0)</f>
        <v>#REF!</v>
      </c>
      <c r="AA11" s="24" t="e">
        <f>IF(#REF!=9,12,0)</f>
        <v>#REF!</v>
      </c>
      <c r="AB11" s="24" t="e">
        <f>IF(#REF!=10,11,0)</f>
        <v>#REF!</v>
      </c>
      <c r="AC11" s="24" t="e">
        <f>IF(#REF!=11,10,0)</f>
        <v>#REF!</v>
      </c>
      <c r="AD11" s="24" t="e">
        <f>IF(#REF!=12,9,0)</f>
        <v>#REF!</v>
      </c>
      <c r="AE11" s="24" t="e">
        <f>IF(#REF!=13,8,0)</f>
        <v>#REF!</v>
      </c>
      <c r="AF11" s="24" t="e">
        <f>IF(#REF!=14,7,0)</f>
        <v>#REF!</v>
      </c>
      <c r="AG11" s="24" t="e">
        <f>IF(#REF!=15,6,0)</f>
        <v>#REF!</v>
      </c>
      <c r="AH11" s="24" t="e">
        <f>IF(#REF!=16,5,0)</f>
        <v>#REF!</v>
      </c>
      <c r="AI11" s="24" t="e">
        <f>IF(#REF!=17,4,0)</f>
        <v>#REF!</v>
      </c>
      <c r="AJ11" s="24" t="e">
        <f>IF(#REF!=18,3,0)</f>
        <v>#REF!</v>
      </c>
      <c r="AK11" s="24" t="e">
        <f>IF(#REF!=19,2,0)</f>
        <v>#REF!</v>
      </c>
      <c r="AL11" s="24" t="e">
        <f>IF(#REF!=20,1,0)</f>
        <v>#REF!</v>
      </c>
      <c r="AM11" s="24" t="e">
        <f>IF(#REF!&gt;20,0,0)</f>
        <v>#REF!</v>
      </c>
      <c r="AN11" s="24" t="e">
        <f>IF(#REF!="сх",0,0)</f>
        <v>#REF!</v>
      </c>
      <c r="AO11" s="24" t="e">
        <f t="shared" ref="AO11:AO16" si="10">SUM(S11:AM11)</f>
        <v>#REF!</v>
      </c>
      <c r="AP11" s="24" t="e">
        <f>IF(#REF!=1,25,0)</f>
        <v>#REF!</v>
      </c>
      <c r="AQ11" s="24" t="e">
        <f>IF(#REF!=2,22,0)</f>
        <v>#REF!</v>
      </c>
      <c r="AR11" s="24" t="e">
        <f>IF(#REF!=3,20,0)</f>
        <v>#REF!</v>
      </c>
      <c r="AS11" s="24" t="e">
        <f>IF(#REF!=4,18,0)</f>
        <v>#REF!</v>
      </c>
      <c r="AT11" s="24" t="e">
        <f>IF(#REF!=5,16,0)</f>
        <v>#REF!</v>
      </c>
      <c r="AU11" s="24" t="e">
        <f>IF(#REF!=6,15,0)</f>
        <v>#REF!</v>
      </c>
      <c r="AV11" s="24" t="e">
        <f>IF(#REF!=7,14,0)</f>
        <v>#REF!</v>
      </c>
      <c r="AW11" s="24" t="e">
        <f>IF(#REF!=8,13,0)</f>
        <v>#REF!</v>
      </c>
      <c r="AX11" s="24" t="e">
        <f>IF(#REF!=9,12,0)</f>
        <v>#REF!</v>
      </c>
      <c r="AY11" s="24" t="e">
        <f>IF(#REF!=10,11,0)</f>
        <v>#REF!</v>
      </c>
      <c r="AZ11" s="24" t="e">
        <f>IF(#REF!=11,10,0)</f>
        <v>#REF!</v>
      </c>
      <c r="BA11" s="24" t="e">
        <f>IF(#REF!=12,9,0)</f>
        <v>#REF!</v>
      </c>
      <c r="BB11" s="24" t="e">
        <f>IF(#REF!=13,8,0)</f>
        <v>#REF!</v>
      </c>
      <c r="BC11" s="24" t="e">
        <f>IF(#REF!=14,7,0)</f>
        <v>#REF!</v>
      </c>
      <c r="BD11" s="24" t="e">
        <f>IF(#REF!=15,6,0)</f>
        <v>#REF!</v>
      </c>
      <c r="BE11" s="24" t="e">
        <f>IF(#REF!=16,5,0)</f>
        <v>#REF!</v>
      </c>
      <c r="BF11" s="24" t="e">
        <f>IF(#REF!=17,4,0)</f>
        <v>#REF!</v>
      </c>
      <c r="BG11" s="24" t="e">
        <f>IF(#REF!=18,3,0)</f>
        <v>#REF!</v>
      </c>
      <c r="BH11" s="24" t="e">
        <f>IF(#REF!=19,2,0)</f>
        <v>#REF!</v>
      </c>
      <c r="BI11" s="24" t="e">
        <f>IF(#REF!=20,1,0)</f>
        <v>#REF!</v>
      </c>
      <c r="BJ11" s="24" t="e">
        <f>IF(#REF!&gt;20,0,0)</f>
        <v>#REF!</v>
      </c>
      <c r="BK11" s="24" t="e">
        <f>IF(#REF!="сх",0,0)</f>
        <v>#REF!</v>
      </c>
      <c r="BL11" s="24" t="e">
        <f t="shared" ref="BL11:BL16" si="11">SUM(AP11:BJ11)</f>
        <v>#REF!</v>
      </c>
      <c r="BM11" s="24" t="e">
        <f>IF(#REF!=1,45,0)</f>
        <v>#REF!</v>
      </c>
      <c r="BN11" s="24" t="e">
        <f>IF(#REF!=2,42,0)</f>
        <v>#REF!</v>
      </c>
      <c r="BO11" s="24" t="e">
        <f>IF(#REF!=3,40,0)</f>
        <v>#REF!</v>
      </c>
      <c r="BP11" s="24" t="e">
        <f>IF(#REF!=4,38,0)</f>
        <v>#REF!</v>
      </c>
      <c r="BQ11" s="24" t="e">
        <f>IF(#REF!=5,36,0)</f>
        <v>#REF!</v>
      </c>
      <c r="BR11" s="24" t="e">
        <f>IF(#REF!=6,35,0)</f>
        <v>#REF!</v>
      </c>
      <c r="BS11" s="24" t="e">
        <f>IF(#REF!=7,34,0)</f>
        <v>#REF!</v>
      </c>
      <c r="BT11" s="24" t="e">
        <f>IF(#REF!=8,33,0)</f>
        <v>#REF!</v>
      </c>
      <c r="BU11" s="24" t="e">
        <f>IF(#REF!=9,32,0)</f>
        <v>#REF!</v>
      </c>
      <c r="BV11" s="24" t="e">
        <f>IF(#REF!=10,31,0)</f>
        <v>#REF!</v>
      </c>
      <c r="BW11" s="24" t="e">
        <f>IF(#REF!=11,30,0)</f>
        <v>#REF!</v>
      </c>
      <c r="BX11" s="24" t="e">
        <f>IF(#REF!=12,29,0)</f>
        <v>#REF!</v>
      </c>
      <c r="BY11" s="24" t="e">
        <f>IF(#REF!=13,28,0)</f>
        <v>#REF!</v>
      </c>
      <c r="BZ11" s="24" t="e">
        <f>IF(#REF!=14,27,0)</f>
        <v>#REF!</v>
      </c>
      <c r="CA11" s="24" t="e">
        <f>IF(#REF!=15,26,0)</f>
        <v>#REF!</v>
      </c>
      <c r="CB11" s="24" t="e">
        <f>IF(#REF!=16,25,0)</f>
        <v>#REF!</v>
      </c>
      <c r="CC11" s="24" t="e">
        <f>IF(#REF!=17,24,0)</f>
        <v>#REF!</v>
      </c>
      <c r="CD11" s="24" t="e">
        <f>IF(#REF!=18,23,0)</f>
        <v>#REF!</v>
      </c>
      <c r="CE11" s="24" t="e">
        <f>IF(#REF!=19,22,0)</f>
        <v>#REF!</v>
      </c>
      <c r="CF11" s="24" t="e">
        <f>IF(#REF!=20,21,0)</f>
        <v>#REF!</v>
      </c>
      <c r="CG11" s="24" t="e">
        <f>IF(#REF!=21,20,0)</f>
        <v>#REF!</v>
      </c>
      <c r="CH11" s="24" t="e">
        <f>IF(#REF!=22,19,0)</f>
        <v>#REF!</v>
      </c>
      <c r="CI11" s="24" t="e">
        <f>IF(#REF!=23,18,0)</f>
        <v>#REF!</v>
      </c>
      <c r="CJ11" s="24" t="e">
        <f>IF(#REF!=24,17,0)</f>
        <v>#REF!</v>
      </c>
      <c r="CK11" s="24" t="e">
        <f>IF(#REF!=25,16,0)</f>
        <v>#REF!</v>
      </c>
      <c r="CL11" s="24" t="e">
        <f>IF(#REF!=26,15,0)</f>
        <v>#REF!</v>
      </c>
      <c r="CM11" s="24" t="e">
        <f>IF(#REF!=27,14,0)</f>
        <v>#REF!</v>
      </c>
      <c r="CN11" s="24" t="e">
        <f>IF(#REF!=28,13,0)</f>
        <v>#REF!</v>
      </c>
      <c r="CO11" s="24" t="e">
        <f>IF(#REF!=29,12,0)</f>
        <v>#REF!</v>
      </c>
      <c r="CP11" s="24" t="e">
        <f>IF(#REF!=30,11,0)</f>
        <v>#REF!</v>
      </c>
      <c r="CQ11" s="24" t="e">
        <f>IF(#REF!=31,10,0)</f>
        <v>#REF!</v>
      </c>
      <c r="CR11" s="24" t="e">
        <f>IF(#REF!=32,9,0)</f>
        <v>#REF!</v>
      </c>
      <c r="CS11" s="24" t="e">
        <f>IF(#REF!=33,8,0)</f>
        <v>#REF!</v>
      </c>
      <c r="CT11" s="24" t="e">
        <f>IF(#REF!=34,7,0)</f>
        <v>#REF!</v>
      </c>
      <c r="CU11" s="24" t="e">
        <f>IF(#REF!=35,6,0)</f>
        <v>#REF!</v>
      </c>
      <c r="CV11" s="24" t="e">
        <f>IF(#REF!=36,5,0)</f>
        <v>#REF!</v>
      </c>
      <c r="CW11" s="24" t="e">
        <f>IF(#REF!=37,4,0)</f>
        <v>#REF!</v>
      </c>
      <c r="CX11" s="24" t="e">
        <f>IF(#REF!=38,3,0)</f>
        <v>#REF!</v>
      </c>
      <c r="CY11" s="24" t="e">
        <f>IF(#REF!=39,2,0)</f>
        <v>#REF!</v>
      </c>
      <c r="CZ11" s="24" t="e">
        <f>IF(#REF!=40,1,0)</f>
        <v>#REF!</v>
      </c>
      <c r="DA11" s="24" t="e">
        <f>IF(#REF!&gt;20,0,0)</f>
        <v>#REF!</v>
      </c>
      <c r="DB11" s="24" t="e">
        <f>IF(#REF!="сх",0,0)</f>
        <v>#REF!</v>
      </c>
      <c r="DC11" s="24" t="e">
        <f t="shared" ref="DC11:DC16" si="12">SUM(BM11:DB11)</f>
        <v>#REF!</v>
      </c>
      <c r="DD11" s="24" t="e">
        <f>IF(#REF!=1,45,0)</f>
        <v>#REF!</v>
      </c>
      <c r="DE11" s="24" t="e">
        <f>IF(#REF!=2,42,0)</f>
        <v>#REF!</v>
      </c>
      <c r="DF11" s="24" t="e">
        <f>IF(#REF!=3,40,0)</f>
        <v>#REF!</v>
      </c>
      <c r="DG11" s="24" t="e">
        <f>IF(#REF!=4,38,0)</f>
        <v>#REF!</v>
      </c>
      <c r="DH11" s="24" t="e">
        <f>IF(#REF!=5,36,0)</f>
        <v>#REF!</v>
      </c>
      <c r="DI11" s="24" t="e">
        <f>IF(#REF!=6,35,0)</f>
        <v>#REF!</v>
      </c>
      <c r="DJ11" s="24" t="e">
        <f>IF(#REF!=7,34,0)</f>
        <v>#REF!</v>
      </c>
      <c r="DK11" s="24" t="e">
        <f>IF(#REF!=8,33,0)</f>
        <v>#REF!</v>
      </c>
      <c r="DL11" s="24" t="e">
        <f>IF(#REF!=9,32,0)</f>
        <v>#REF!</v>
      </c>
      <c r="DM11" s="24" t="e">
        <f>IF(#REF!=10,31,0)</f>
        <v>#REF!</v>
      </c>
      <c r="DN11" s="24" t="e">
        <f>IF(#REF!=11,30,0)</f>
        <v>#REF!</v>
      </c>
      <c r="DO11" s="24" t="e">
        <f>IF(#REF!=12,29,0)</f>
        <v>#REF!</v>
      </c>
      <c r="DP11" s="24" t="e">
        <f>IF(#REF!=13,28,0)</f>
        <v>#REF!</v>
      </c>
      <c r="DQ11" s="24" t="e">
        <f>IF(#REF!=14,27,0)</f>
        <v>#REF!</v>
      </c>
      <c r="DR11" s="24" t="e">
        <f>IF(#REF!=15,26,0)</f>
        <v>#REF!</v>
      </c>
      <c r="DS11" s="24" t="e">
        <f>IF(#REF!=16,25,0)</f>
        <v>#REF!</v>
      </c>
      <c r="DT11" s="24" t="e">
        <f>IF(#REF!=17,24,0)</f>
        <v>#REF!</v>
      </c>
      <c r="DU11" s="24" t="e">
        <f>IF(#REF!=18,23,0)</f>
        <v>#REF!</v>
      </c>
      <c r="DV11" s="24" t="e">
        <f>IF(#REF!=19,22,0)</f>
        <v>#REF!</v>
      </c>
      <c r="DW11" s="24" t="e">
        <f>IF(#REF!=20,21,0)</f>
        <v>#REF!</v>
      </c>
      <c r="DX11" s="24" t="e">
        <f>IF(#REF!=21,20,0)</f>
        <v>#REF!</v>
      </c>
      <c r="DY11" s="24" t="e">
        <f>IF(#REF!=22,19,0)</f>
        <v>#REF!</v>
      </c>
      <c r="DZ11" s="24" t="e">
        <f>IF(#REF!=23,18,0)</f>
        <v>#REF!</v>
      </c>
      <c r="EA11" s="24" t="e">
        <f>IF(#REF!=24,17,0)</f>
        <v>#REF!</v>
      </c>
      <c r="EB11" s="24" t="e">
        <f>IF(#REF!=25,16,0)</f>
        <v>#REF!</v>
      </c>
      <c r="EC11" s="24" t="e">
        <f>IF(#REF!=26,15,0)</f>
        <v>#REF!</v>
      </c>
      <c r="ED11" s="24" t="e">
        <f>IF(#REF!=27,14,0)</f>
        <v>#REF!</v>
      </c>
      <c r="EE11" s="24" t="e">
        <f>IF(#REF!=28,13,0)</f>
        <v>#REF!</v>
      </c>
      <c r="EF11" s="24" t="e">
        <f>IF(#REF!=29,12,0)</f>
        <v>#REF!</v>
      </c>
      <c r="EG11" s="24" t="e">
        <f>IF(#REF!=30,11,0)</f>
        <v>#REF!</v>
      </c>
      <c r="EH11" s="24" t="e">
        <f>IF(#REF!=31,10,0)</f>
        <v>#REF!</v>
      </c>
      <c r="EI11" s="24" t="e">
        <f>IF(#REF!=32,9,0)</f>
        <v>#REF!</v>
      </c>
      <c r="EJ11" s="24" t="e">
        <f>IF(#REF!=33,8,0)</f>
        <v>#REF!</v>
      </c>
      <c r="EK11" s="24" t="e">
        <f>IF(#REF!=34,7,0)</f>
        <v>#REF!</v>
      </c>
      <c r="EL11" s="24" t="e">
        <f>IF(#REF!=35,6,0)</f>
        <v>#REF!</v>
      </c>
      <c r="EM11" s="24" t="e">
        <f>IF(#REF!=36,5,0)</f>
        <v>#REF!</v>
      </c>
      <c r="EN11" s="24" t="e">
        <f>IF(#REF!=37,4,0)</f>
        <v>#REF!</v>
      </c>
      <c r="EO11" s="24" t="e">
        <f>IF(#REF!=38,3,0)</f>
        <v>#REF!</v>
      </c>
      <c r="EP11" s="24" t="e">
        <f>IF(#REF!=39,2,0)</f>
        <v>#REF!</v>
      </c>
      <c r="EQ11" s="24" t="e">
        <f>IF(#REF!=40,1,0)</f>
        <v>#REF!</v>
      </c>
      <c r="ER11" s="24" t="e">
        <f>IF(#REF!&gt;20,0,0)</f>
        <v>#REF!</v>
      </c>
      <c r="ES11" s="24" t="e">
        <f>IF(#REF!="сх",0,0)</f>
        <v>#REF!</v>
      </c>
      <c r="ET11" s="24" t="e">
        <f t="shared" ref="ET11:ET16" si="13">SUM(DD11:ES11)</f>
        <v>#REF!</v>
      </c>
      <c r="EU11" s="24"/>
      <c r="EV11" s="24" t="e">
        <f>IF(#REF!="сх","ноль",IF(#REF!&gt;0,#REF!,"Ноль"))</f>
        <v>#REF!</v>
      </c>
      <c r="EW11" s="24" t="e">
        <f>IF(#REF!="сх","ноль",IF(#REF!&gt;0,#REF!,"Ноль"))</f>
        <v>#REF!</v>
      </c>
      <c r="EX11" s="24"/>
      <c r="EY11" s="24" t="e">
        <f t="shared" ref="EY11:EY16" si="14">MIN(EV11,EW11)</f>
        <v>#REF!</v>
      </c>
      <c r="EZ11" s="24" t="e">
        <f>IF(O11=#REF!,IF(#REF!&lt;#REF!,#REF!,FD11),#REF!)</f>
        <v>#REF!</v>
      </c>
      <c r="FA11" s="24" t="e">
        <f>IF(O11=#REF!,IF(#REF!&lt;#REF!,0,1))</f>
        <v>#REF!</v>
      </c>
      <c r="FB11" s="24" t="e">
        <f>IF(AND(EY11&gt;=21,EY11&lt;&gt;0),EY11,IF(O11&lt;#REF!,"СТОП",EZ11+FA11))</f>
        <v>#REF!</v>
      </c>
      <c r="FC11" s="24"/>
      <c r="FD11" s="24">
        <v>15</v>
      </c>
      <c r="FE11" s="24">
        <v>16</v>
      </c>
      <c r="FF11" s="24"/>
      <c r="FG11" s="26" t="e">
        <f>IF(#REF!=1,25,0)</f>
        <v>#REF!</v>
      </c>
      <c r="FH11" s="26" t="e">
        <f>IF(#REF!=2,22,0)</f>
        <v>#REF!</v>
      </c>
      <c r="FI11" s="26" t="e">
        <f>IF(#REF!=3,20,0)</f>
        <v>#REF!</v>
      </c>
      <c r="FJ11" s="26" t="e">
        <f>IF(#REF!=4,18,0)</f>
        <v>#REF!</v>
      </c>
      <c r="FK11" s="26" t="e">
        <f>IF(#REF!=5,16,0)</f>
        <v>#REF!</v>
      </c>
      <c r="FL11" s="26" t="e">
        <f>IF(#REF!=6,15,0)</f>
        <v>#REF!</v>
      </c>
      <c r="FM11" s="26" t="e">
        <f>IF(#REF!=7,14,0)</f>
        <v>#REF!</v>
      </c>
      <c r="FN11" s="26" t="e">
        <f>IF(#REF!=8,13,0)</f>
        <v>#REF!</v>
      </c>
      <c r="FO11" s="26" t="e">
        <f>IF(#REF!=9,12,0)</f>
        <v>#REF!</v>
      </c>
      <c r="FP11" s="26" t="e">
        <f>IF(#REF!=10,11,0)</f>
        <v>#REF!</v>
      </c>
      <c r="FQ11" s="26" t="e">
        <f>IF(#REF!=11,10,0)</f>
        <v>#REF!</v>
      </c>
      <c r="FR11" s="26" t="e">
        <f>IF(#REF!=12,9,0)</f>
        <v>#REF!</v>
      </c>
      <c r="FS11" s="26" t="e">
        <f>IF(#REF!=13,8,0)</f>
        <v>#REF!</v>
      </c>
      <c r="FT11" s="26" t="e">
        <f>IF(#REF!=14,7,0)</f>
        <v>#REF!</v>
      </c>
      <c r="FU11" s="26" t="e">
        <f>IF(#REF!=15,6,0)</f>
        <v>#REF!</v>
      </c>
      <c r="FV11" s="26" t="e">
        <f>IF(#REF!=16,5,0)</f>
        <v>#REF!</v>
      </c>
      <c r="FW11" s="26" t="e">
        <f>IF(#REF!=17,4,0)</f>
        <v>#REF!</v>
      </c>
      <c r="FX11" s="26" t="e">
        <f>IF(#REF!=18,3,0)</f>
        <v>#REF!</v>
      </c>
      <c r="FY11" s="26" t="e">
        <f>IF(#REF!=19,2,0)</f>
        <v>#REF!</v>
      </c>
      <c r="FZ11" s="26" t="e">
        <f>IF(#REF!=20,1,0)</f>
        <v>#REF!</v>
      </c>
      <c r="GA11" s="26" t="e">
        <f>IF(#REF!&gt;20,0,0)</f>
        <v>#REF!</v>
      </c>
      <c r="GB11" s="26" t="e">
        <f>IF(#REF!="сх",0,0)</f>
        <v>#REF!</v>
      </c>
      <c r="GC11" s="26" t="e">
        <f t="shared" ref="GC11:GC16" si="15">SUM(FG11:GB11)</f>
        <v>#REF!</v>
      </c>
      <c r="GD11" s="26" t="e">
        <f>IF(#REF!=1,25,0)</f>
        <v>#REF!</v>
      </c>
      <c r="GE11" s="26" t="e">
        <f>IF(#REF!=2,22,0)</f>
        <v>#REF!</v>
      </c>
      <c r="GF11" s="26" t="e">
        <f>IF(#REF!=3,20,0)</f>
        <v>#REF!</v>
      </c>
      <c r="GG11" s="26" t="e">
        <f>IF(#REF!=4,18,0)</f>
        <v>#REF!</v>
      </c>
      <c r="GH11" s="26" t="e">
        <f>IF(#REF!=5,16,0)</f>
        <v>#REF!</v>
      </c>
      <c r="GI11" s="26" t="e">
        <f>IF(#REF!=6,15,0)</f>
        <v>#REF!</v>
      </c>
      <c r="GJ11" s="26" t="e">
        <f>IF(#REF!=7,14,0)</f>
        <v>#REF!</v>
      </c>
      <c r="GK11" s="26" t="e">
        <f>IF(#REF!=8,13,0)</f>
        <v>#REF!</v>
      </c>
      <c r="GL11" s="26" t="e">
        <f>IF(#REF!=9,12,0)</f>
        <v>#REF!</v>
      </c>
      <c r="GM11" s="26" t="e">
        <f>IF(#REF!=10,11,0)</f>
        <v>#REF!</v>
      </c>
      <c r="GN11" s="26" t="e">
        <f>IF(#REF!=11,10,0)</f>
        <v>#REF!</v>
      </c>
      <c r="GO11" s="26" t="e">
        <f>IF(#REF!=12,9,0)</f>
        <v>#REF!</v>
      </c>
      <c r="GP11" s="26" t="e">
        <f>IF(#REF!=13,8,0)</f>
        <v>#REF!</v>
      </c>
      <c r="GQ11" s="26" t="e">
        <f>IF(#REF!=14,7,0)</f>
        <v>#REF!</v>
      </c>
      <c r="GR11" s="26" t="e">
        <f>IF(#REF!=15,6,0)</f>
        <v>#REF!</v>
      </c>
      <c r="GS11" s="26" t="e">
        <f>IF(#REF!=16,5,0)</f>
        <v>#REF!</v>
      </c>
      <c r="GT11" s="26" t="e">
        <f>IF(#REF!=17,4,0)</f>
        <v>#REF!</v>
      </c>
      <c r="GU11" s="26" t="e">
        <f>IF(#REF!=18,3,0)</f>
        <v>#REF!</v>
      </c>
      <c r="GV11" s="26" t="e">
        <f>IF(#REF!=19,2,0)</f>
        <v>#REF!</v>
      </c>
      <c r="GW11" s="26" t="e">
        <f>IF(#REF!=20,1,0)</f>
        <v>#REF!</v>
      </c>
      <c r="GX11" s="26" t="e">
        <f>IF(#REF!&gt;20,0,0)</f>
        <v>#REF!</v>
      </c>
      <c r="GY11" s="26" t="e">
        <f>IF(#REF!="сх",0,0)</f>
        <v>#REF!</v>
      </c>
      <c r="GZ11" s="26" t="e">
        <f t="shared" ref="GZ11:GZ16" si="16">SUM(GD11:GY11)</f>
        <v>#REF!</v>
      </c>
      <c r="HA11" s="26" t="e">
        <f>IF(#REF!=1,100,0)</f>
        <v>#REF!</v>
      </c>
      <c r="HB11" s="26" t="e">
        <f>IF(#REF!=2,98,0)</f>
        <v>#REF!</v>
      </c>
      <c r="HC11" s="26" t="e">
        <f>IF(#REF!=3,95,0)</f>
        <v>#REF!</v>
      </c>
      <c r="HD11" s="26" t="e">
        <f>IF(#REF!=4,93,0)</f>
        <v>#REF!</v>
      </c>
      <c r="HE11" s="26" t="e">
        <f>IF(#REF!=5,90,0)</f>
        <v>#REF!</v>
      </c>
      <c r="HF11" s="26" t="e">
        <f>IF(#REF!=6,88,0)</f>
        <v>#REF!</v>
      </c>
      <c r="HG11" s="26" t="e">
        <f>IF(#REF!=7,85,0)</f>
        <v>#REF!</v>
      </c>
      <c r="HH11" s="26" t="e">
        <f>IF(#REF!=8,83,0)</f>
        <v>#REF!</v>
      </c>
      <c r="HI11" s="26" t="e">
        <f>IF(#REF!=9,80,0)</f>
        <v>#REF!</v>
      </c>
      <c r="HJ11" s="26" t="e">
        <f>IF(#REF!=10,78,0)</f>
        <v>#REF!</v>
      </c>
      <c r="HK11" s="26" t="e">
        <f>IF(#REF!=11,75,0)</f>
        <v>#REF!</v>
      </c>
      <c r="HL11" s="26" t="e">
        <f>IF(#REF!=12,73,0)</f>
        <v>#REF!</v>
      </c>
      <c r="HM11" s="26" t="e">
        <f>IF(#REF!=13,70,0)</f>
        <v>#REF!</v>
      </c>
      <c r="HN11" s="26" t="e">
        <f>IF(#REF!=14,68,0)</f>
        <v>#REF!</v>
      </c>
      <c r="HO11" s="26" t="e">
        <f>IF(#REF!=15,65,0)</f>
        <v>#REF!</v>
      </c>
      <c r="HP11" s="26" t="e">
        <f>IF(#REF!=16,63,0)</f>
        <v>#REF!</v>
      </c>
      <c r="HQ11" s="26" t="e">
        <f>IF(#REF!=17,60,0)</f>
        <v>#REF!</v>
      </c>
      <c r="HR11" s="26" t="e">
        <f>IF(#REF!=18,58,0)</f>
        <v>#REF!</v>
      </c>
      <c r="HS11" s="26" t="e">
        <f>IF(#REF!=19,55,0)</f>
        <v>#REF!</v>
      </c>
      <c r="HT11" s="26" t="e">
        <f>IF(#REF!=20,53,0)</f>
        <v>#REF!</v>
      </c>
      <c r="HU11" s="26" t="e">
        <f>IF(#REF!&gt;20,0,0)</f>
        <v>#REF!</v>
      </c>
      <c r="HV11" s="26" t="e">
        <f>IF(#REF!="сх",0,0)</f>
        <v>#REF!</v>
      </c>
      <c r="HW11" s="26" t="e">
        <f t="shared" ref="HW11:HW16" si="17">SUM(HA11:HV11)</f>
        <v>#REF!</v>
      </c>
      <c r="HX11" s="26" t="e">
        <f>IF(#REF!=1,100,0)</f>
        <v>#REF!</v>
      </c>
      <c r="HY11" s="26" t="e">
        <f>IF(#REF!=2,98,0)</f>
        <v>#REF!</v>
      </c>
      <c r="HZ11" s="26" t="e">
        <f>IF(#REF!=3,95,0)</f>
        <v>#REF!</v>
      </c>
      <c r="IA11" s="26" t="e">
        <f>IF(#REF!=4,93,0)</f>
        <v>#REF!</v>
      </c>
      <c r="IB11" s="26" t="e">
        <f>IF(#REF!=5,90,0)</f>
        <v>#REF!</v>
      </c>
      <c r="IC11" s="26" t="e">
        <f>IF(#REF!=6,88,0)</f>
        <v>#REF!</v>
      </c>
      <c r="ID11" s="26" t="e">
        <f>IF(#REF!=7,85,0)</f>
        <v>#REF!</v>
      </c>
      <c r="IE11" s="26" t="e">
        <f>IF(#REF!=8,83,0)</f>
        <v>#REF!</v>
      </c>
      <c r="IF11" s="26" t="e">
        <f>IF(#REF!=9,80,0)</f>
        <v>#REF!</v>
      </c>
      <c r="IG11" s="26" t="e">
        <f>IF(#REF!=10,78,0)</f>
        <v>#REF!</v>
      </c>
      <c r="IH11" s="26" t="e">
        <f>IF(#REF!=11,75,0)</f>
        <v>#REF!</v>
      </c>
      <c r="II11" s="26" t="e">
        <f>IF(#REF!=12,73,0)</f>
        <v>#REF!</v>
      </c>
      <c r="IJ11" s="26" t="e">
        <f>IF(#REF!=13,70,0)</f>
        <v>#REF!</v>
      </c>
      <c r="IK11" s="26" t="e">
        <f>IF(#REF!=14,68,0)</f>
        <v>#REF!</v>
      </c>
      <c r="IL11" s="26" t="e">
        <f>IF(#REF!=15,65,0)</f>
        <v>#REF!</v>
      </c>
      <c r="IM11" s="26" t="e">
        <f>IF(#REF!=16,63,0)</f>
        <v>#REF!</v>
      </c>
      <c r="IN11" s="26" t="e">
        <f>IF(#REF!=17,60,0)</f>
        <v>#REF!</v>
      </c>
      <c r="IO11" s="26" t="e">
        <f>IF(#REF!=18,58,0)</f>
        <v>#REF!</v>
      </c>
      <c r="IP11" s="26" t="e">
        <f>IF(#REF!=19,55,0)</f>
        <v>#REF!</v>
      </c>
      <c r="IQ11" s="26" t="e">
        <f>IF(#REF!=20,53,0)</f>
        <v>#REF!</v>
      </c>
      <c r="IR11" s="26" t="e">
        <f>IF(#REF!&gt;20,0,0)</f>
        <v>#REF!</v>
      </c>
      <c r="IS11" s="26" t="e">
        <f>IF(#REF!="сх",0,0)</f>
        <v>#REF!</v>
      </c>
      <c r="IT11" s="26" t="e">
        <f t="shared" ref="IT11:IT16" si="18">SUM(HX11:IS11)</f>
        <v>#REF!</v>
      </c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</row>
    <row r="12" spans="1:265" s="3" customFormat="1" ht="44.25" x14ac:dyDescent="0.2">
      <c r="A12" s="58">
        <v>3</v>
      </c>
      <c r="B12" s="61">
        <v>36.799999999999997</v>
      </c>
      <c r="C12" s="77">
        <v>19</v>
      </c>
      <c r="D12" s="94" t="s">
        <v>125</v>
      </c>
      <c r="E12" s="45" t="s">
        <v>65</v>
      </c>
      <c r="F12" s="65" t="s">
        <v>31</v>
      </c>
      <c r="G12" s="66" t="s">
        <v>49</v>
      </c>
      <c r="H12" s="45" t="s">
        <v>30</v>
      </c>
      <c r="I12" s="70">
        <v>6</v>
      </c>
      <c r="J12" s="71">
        <v>15</v>
      </c>
      <c r="K12" s="72">
        <v>4</v>
      </c>
      <c r="L12" s="71">
        <v>18</v>
      </c>
      <c r="M12" s="72">
        <v>4</v>
      </c>
      <c r="N12" s="71">
        <v>18</v>
      </c>
      <c r="O12" s="88">
        <f t="shared" si="0"/>
        <v>51</v>
      </c>
      <c r="P12" s="23" t="e">
        <f>#REF!+#REF!</f>
        <v>#REF!</v>
      </c>
      <c r="Q12" s="24"/>
      <c r="R12" s="25"/>
      <c r="S12" s="24" t="e">
        <f>IF(#REF!=1,25,0)</f>
        <v>#REF!</v>
      </c>
      <c r="T12" s="24" t="e">
        <f>IF(#REF!=2,22,0)</f>
        <v>#REF!</v>
      </c>
      <c r="U12" s="24" t="e">
        <f>IF(#REF!=3,20,0)</f>
        <v>#REF!</v>
      </c>
      <c r="V12" s="24" t="e">
        <f>IF(#REF!=4,18,0)</f>
        <v>#REF!</v>
      </c>
      <c r="W12" s="24" t="e">
        <f>IF(#REF!=5,16,0)</f>
        <v>#REF!</v>
      </c>
      <c r="X12" s="24" t="e">
        <f>IF(#REF!=6,15,0)</f>
        <v>#REF!</v>
      </c>
      <c r="Y12" s="24" t="e">
        <f>IF(#REF!=7,14,0)</f>
        <v>#REF!</v>
      </c>
      <c r="Z12" s="24" t="e">
        <f>IF(#REF!=8,13,0)</f>
        <v>#REF!</v>
      </c>
      <c r="AA12" s="24" t="e">
        <f>IF(#REF!=9,12,0)</f>
        <v>#REF!</v>
      </c>
      <c r="AB12" s="24" t="e">
        <f>IF(#REF!=10,11,0)</f>
        <v>#REF!</v>
      </c>
      <c r="AC12" s="24" t="e">
        <f>IF(#REF!=11,10,0)</f>
        <v>#REF!</v>
      </c>
      <c r="AD12" s="24" t="e">
        <f>IF(#REF!=12,9,0)</f>
        <v>#REF!</v>
      </c>
      <c r="AE12" s="24" t="e">
        <f>IF(#REF!=13,8,0)</f>
        <v>#REF!</v>
      </c>
      <c r="AF12" s="24" t="e">
        <f>IF(#REF!=14,7,0)</f>
        <v>#REF!</v>
      </c>
      <c r="AG12" s="24" t="e">
        <f>IF(#REF!=15,6,0)</f>
        <v>#REF!</v>
      </c>
      <c r="AH12" s="24" t="e">
        <f>IF(#REF!=16,5,0)</f>
        <v>#REF!</v>
      </c>
      <c r="AI12" s="24" t="e">
        <f>IF(#REF!=17,4,0)</f>
        <v>#REF!</v>
      </c>
      <c r="AJ12" s="24" t="e">
        <f>IF(#REF!=18,3,0)</f>
        <v>#REF!</v>
      </c>
      <c r="AK12" s="24" t="e">
        <f>IF(#REF!=19,2,0)</f>
        <v>#REF!</v>
      </c>
      <c r="AL12" s="24" t="e">
        <f>IF(#REF!=20,1,0)</f>
        <v>#REF!</v>
      </c>
      <c r="AM12" s="24" t="e">
        <f>IF(#REF!&gt;20,0,0)</f>
        <v>#REF!</v>
      </c>
      <c r="AN12" s="24" t="e">
        <f>IF(#REF!="сх",0,0)</f>
        <v>#REF!</v>
      </c>
      <c r="AO12" s="24" t="e">
        <f t="shared" si="10"/>
        <v>#REF!</v>
      </c>
      <c r="AP12" s="24" t="e">
        <f>IF(#REF!=1,25,0)</f>
        <v>#REF!</v>
      </c>
      <c r="AQ12" s="24" t="e">
        <f>IF(#REF!=2,22,0)</f>
        <v>#REF!</v>
      </c>
      <c r="AR12" s="24" t="e">
        <f>IF(#REF!=3,20,0)</f>
        <v>#REF!</v>
      </c>
      <c r="AS12" s="24" t="e">
        <f>IF(#REF!=4,18,0)</f>
        <v>#REF!</v>
      </c>
      <c r="AT12" s="24" t="e">
        <f>IF(#REF!=5,16,0)</f>
        <v>#REF!</v>
      </c>
      <c r="AU12" s="24" t="e">
        <f>IF(#REF!=6,15,0)</f>
        <v>#REF!</v>
      </c>
      <c r="AV12" s="24" t="e">
        <f>IF(#REF!=7,14,0)</f>
        <v>#REF!</v>
      </c>
      <c r="AW12" s="24" t="e">
        <f>IF(#REF!=8,13,0)</f>
        <v>#REF!</v>
      </c>
      <c r="AX12" s="24" t="e">
        <f>IF(#REF!=9,12,0)</f>
        <v>#REF!</v>
      </c>
      <c r="AY12" s="24" t="e">
        <f>IF(#REF!=10,11,0)</f>
        <v>#REF!</v>
      </c>
      <c r="AZ12" s="24" t="e">
        <f>IF(#REF!=11,10,0)</f>
        <v>#REF!</v>
      </c>
      <c r="BA12" s="24" t="e">
        <f>IF(#REF!=12,9,0)</f>
        <v>#REF!</v>
      </c>
      <c r="BB12" s="24" t="e">
        <f>IF(#REF!=13,8,0)</f>
        <v>#REF!</v>
      </c>
      <c r="BC12" s="24" t="e">
        <f>IF(#REF!=14,7,0)</f>
        <v>#REF!</v>
      </c>
      <c r="BD12" s="24" t="e">
        <f>IF(#REF!=15,6,0)</f>
        <v>#REF!</v>
      </c>
      <c r="BE12" s="24" t="e">
        <f>IF(#REF!=16,5,0)</f>
        <v>#REF!</v>
      </c>
      <c r="BF12" s="24" t="e">
        <f>IF(#REF!=17,4,0)</f>
        <v>#REF!</v>
      </c>
      <c r="BG12" s="24" t="e">
        <f>IF(#REF!=18,3,0)</f>
        <v>#REF!</v>
      </c>
      <c r="BH12" s="24" t="e">
        <f>IF(#REF!=19,2,0)</f>
        <v>#REF!</v>
      </c>
      <c r="BI12" s="24" t="e">
        <f>IF(#REF!=20,1,0)</f>
        <v>#REF!</v>
      </c>
      <c r="BJ12" s="24" t="e">
        <f>IF(#REF!&gt;20,0,0)</f>
        <v>#REF!</v>
      </c>
      <c r="BK12" s="24" t="e">
        <f>IF(#REF!="сх",0,0)</f>
        <v>#REF!</v>
      </c>
      <c r="BL12" s="24" t="e">
        <f t="shared" si="11"/>
        <v>#REF!</v>
      </c>
      <c r="BM12" s="24" t="e">
        <f>IF(#REF!=1,45,0)</f>
        <v>#REF!</v>
      </c>
      <c r="BN12" s="24" t="e">
        <f>IF(#REF!=2,42,0)</f>
        <v>#REF!</v>
      </c>
      <c r="BO12" s="24" t="e">
        <f>IF(#REF!=3,40,0)</f>
        <v>#REF!</v>
      </c>
      <c r="BP12" s="24" t="e">
        <f>IF(#REF!=4,38,0)</f>
        <v>#REF!</v>
      </c>
      <c r="BQ12" s="24" t="e">
        <f>IF(#REF!=5,36,0)</f>
        <v>#REF!</v>
      </c>
      <c r="BR12" s="24" t="e">
        <f>IF(#REF!=6,35,0)</f>
        <v>#REF!</v>
      </c>
      <c r="BS12" s="24" t="e">
        <f>IF(#REF!=7,34,0)</f>
        <v>#REF!</v>
      </c>
      <c r="BT12" s="24" t="e">
        <f>IF(#REF!=8,33,0)</f>
        <v>#REF!</v>
      </c>
      <c r="BU12" s="24" t="e">
        <f>IF(#REF!=9,32,0)</f>
        <v>#REF!</v>
      </c>
      <c r="BV12" s="24" t="e">
        <f>IF(#REF!=10,31,0)</f>
        <v>#REF!</v>
      </c>
      <c r="BW12" s="24" t="e">
        <f>IF(#REF!=11,30,0)</f>
        <v>#REF!</v>
      </c>
      <c r="BX12" s="24" t="e">
        <f>IF(#REF!=12,29,0)</f>
        <v>#REF!</v>
      </c>
      <c r="BY12" s="24" t="e">
        <f>IF(#REF!=13,28,0)</f>
        <v>#REF!</v>
      </c>
      <c r="BZ12" s="24" t="e">
        <f>IF(#REF!=14,27,0)</f>
        <v>#REF!</v>
      </c>
      <c r="CA12" s="24" t="e">
        <f>IF(#REF!=15,26,0)</f>
        <v>#REF!</v>
      </c>
      <c r="CB12" s="24" t="e">
        <f>IF(#REF!=16,25,0)</f>
        <v>#REF!</v>
      </c>
      <c r="CC12" s="24" t="e">
        <f>IF(#REF!=17,24,0)</f>
        <v>#REF!</v>
      </c>
      <c r="CD12" s="24" t="e">
        <f>IF(#REF!=18,23,0)</f>
        <v>#REF!</v>
      </c>
      <c r="CE12" s="24" t="e">
        <f>IF(#REF!=19,22,0)</f>
        <v>#REF!</v>
      </c>
      <c r="CF12" s="24" t="e">
        <f>IF(#REF!=20,21,0)</f>
        <v>#REF!</v>
      </c>
      <c r="CG12" s="24" t="e">
        <f>IF(#REF!=21,20,0)</f>
        <v>#REF!</v>
      </c>
      <c r="CH12" s="24" t="e">
        <f>IF(#REF!=22,19,0)</f>
        <v>#REF!</v>
      </c>
      <c r="CI12" s="24" t="e">
        <f>IF(#REF!=23,18,0)</f>
        <v>#REF!</v>
      </c>
      <c r="CJ12" s="24" t="e">
        <f>IF(#REF!=24,17,0)</f>
        <v>#REF!</v>
      </c>
      <c r="CK12" s="24" t="e">
        <f>IF(#REF!=25,16,0)</f>
        <v>#REF!</v>
      </c>
      <c r="CL12" s="24" t="e">
        <f>IF(#REF!=26,15,0)</f>
        <v>#REF!</v>
      </c>
      <c r="CM12" s="24" t="e">
        <f>IF(#REF!=27,14,0)</f>
        <v>#REF!</v>
      </c>
      <c r="CN12" s="24" t="e">
        <f>IF(#REF!=28,13,0)</f>
        <v>#REF!</v>
      </c>
      <c r="CO12" s="24" t="e">
        <f>IF(#REF!=29,12,0)</f>
        <v>#REF!</v>
      </c>
      <c r="CP12" s="24" t="e">
        <f>IF(#REF!=30,11,0)</f>
        <v>#REF!</v>
      </c>
      <c r="CQ12" s="24" t="e">
        <f>IF(#REF!=31,10,0)</f>
        <v>#REF!</v>
      </c>
      <c r="CR12" s="24" t="e">
        <f>IF(#REF!=32,9,0)</f>
        <v>#REF!</v>
      </c>
      <c r="CS12" s="24" t="e">
        <f>IF(#REF!=33,8,0)</f>
        <v>#REF!</v>
      </c>
      <c r="CT12" s="24" t="e">
        <f>IF(#REF!=34,7,0)</f>
        <v>#REF!</v>
      </c>
      <c r="CU12" s="24" t="e">
        <f>IF(#REF!=35,6,0)</f>
        <v>#REF!</v>
      </c>
      <c r="CV12" s="24" t="e">
        <f>IF(#REF!=36,5,0)</f>
        <v>#REF!</v>
      </c>
      <c r="CW12" s="24" t="e">
        <f>IF(#REF!=37,4,0)</f>
        <v>#REF!</v>
      </c>
      <c r="CX12" s="24" t="e">
        <f>IF(#REF!=38,3,0)</f>
        <v>#REF!</v>
      </c>
      <c r="CY12" s="24" t="e">
        <f>IF(#REF!=39,2,0)</f>
        <v>#REF!</v>
      </c>
      <c r="CZ12" s="24" t="e">
        <f>IF(#REF!=40,1,0)</f>
        <v>#REF!</v>
      </c>
      <c r="DA12" s="24" t="e">
        <f>IF(#REF!&gt;20,0,0)</f>
        <v>#REF!</v>
      </c>
      <c r="DB12" s="24" t="e">
        <f>IF(#REF!="сх",0,0)</f>
        <v>#REF!</v>
      </c>
      <c r="DC12" s="24" t="e">
        <f t="shared" si="12"/>
        <v>#REF!</v>
      </c>
      <c r="DD12" s="24" t="e">
        <f>IF(#REF!=1,45,0)</f>
        <v>#REF!</v>
      </c>
      <c r="DE12" s="24" t="e">
        <f>IF(#REF!=2,42,0)</f>
        <v>#REF!</v>
      </c>
      <c r="DF12" s="24" t="e">
        <f>IF(#REF!=3,40,0)</f>
        <v>#REF!</v>
      </c>
      <c r="DG12" s="24" t="e">
        <f>IF(#REF!=4,38,0)</f>
        <v>#REF!</v>
      </c>
      <c r="DH12" s="24" t="e">
        <f>IF(#REF!=5,36,0)</f>
        <v>#REF!</v>
      </c>
      <c r="DI12" s="24" t="e">
        <f>IF(#REF!=6,35,0)</f>
        <v>#REF!</v>
      </c>
      <c r="DJ12" s="24" t="e">
        <f>IF(#REF!=7,34,0)</f>
        <v>#REF!</v>
      </c>
      <c r="DK12" s="24" t="e">
        <f>IF(#REF!=8,33,0)</f>
        <v>#REF!</v>
      </c>
      <c r="DL12" s="24" t="e">
        <f>IF(#REF!=9,32,0)</f>
        <v>#REF!</v>
      </c>
      <c r="DM12" s="24" t="e">
        <f>IF(#REF!=10,31,0)</f>
        <v>#REF!</v>
      </c>
      <c r="DN12" s="24" t="e">
        <f>IF(#REF!=11,30,0)</f>
        <v>#REF!</v>
      </c>
      <c r="DO12" s="24" t="e">
        <f>IF(#REF!=12,29,0)</f>
        <v>#REF!</v>
      </c>
      <c r="DP12" s="24" t="e">
        <f>IF(#REF!=13,28,0)</f>
        <v>#REF!</v>
      </c>
      <c r="DQ12" s="24" t="e">
        <f>IF(#REF!=14,27,0)</f>
        <v>#REF!</v>
      </c>
      <c r="DR12" s="24" t="e">
        <f>IF(#REF!=15,26,0)</f>
        <v>#REF!</v>
      </c>
      <c r="DS12" s="24" t="e">
        <f>IF(#REF!=16,25,0)</f>
        <v>#REF!</v>
      </c>
      <c r="DT12" s="24" t="e">
        <f>IF(#REF!=17,24,0)</f>
        <v>#REF!</v>
      </c>
      <c r="DU12" s="24" t="e">
        <f>IF(#REF!=18,23,0)</f>
        <v>#REF!</v>
      </c>
      <c r="DV12" s="24" t="e">
        <f>IF(#REF!=19,22,0)</f>
        <v>#REF!</v>
      </c>
      <c r="DW12" s="24" t="e">
        <f>IF(#REF!=20,21,0)</f>
        <v>#REF!</v>
      </c>
      <c r="DX12" s="24" t="e">
        <f>IF(#REF!=21,20,0)</f>
        <v>#REF!</v>
      </c>
      <c r="DY12" s="24" t="e">
        <f>IF(#REF!=22,19,0)</f>
        <v>#REF!</v>
      </c>
      <c r="DZ12" s="24" t="e">
        <f>IF(#REF!=23,18,0)</f>
        <v>#REF!</v>
      </c>
      <c r="EA12" s="24" t="e">
        <f>IF(#REF!=24,17,0)</f>
        <v>#REF!</v>
      </c>
      <c r="EB12" s="24" t="e">
        <f>IF(#REF!=25,16,0)</f>
        <v>#REF!</v>
      </c>
      <c r="EC12" s="24" t="e">
        <f>IF(#REF!=26,15,0)</f>
        <v>#REF!</v>
      </c>
      <c r="ED12" s="24" t="e">
        <f>IF(#REF!=27,14,0)</f>
        <v>#REF!</v>
      </c>
      <c r="EE12" s="24" t="e">
        <f>IF(#REF!=28,13,0)</f>
        <v>#REF!</v>
      </c>
      <c r="EF12" s="24" t="e">
        <f>IF(#REF!=29,12,0)</f>
        <v>#REF!</v>
      </c>
      <c r="EG12" s="24" t="e">
        <f>IF(#REF!=30,11,0)</f>
        <v>#REF!</v>
      </c>
      <c r="EH12" s="24" t="e">
        <f>IF(#REF!=31,10,0)</f>
        <v>#REF!</v>
      </c>
      <c r="EI12" s="24" t="e">
        <f>IF(#REF!=32,9,0)</f>
        <v>#REF!</v>
      </c>
      <c r="EJ12" s="24" t="e">
        <f>IF(#REF!=33,8,0)</f>
        <v>#REF!</v>
      </c>
      <c r="EK12" s="24" t="e">
        <f>IF(#REF!=34,7,0)</f>
        <v>#REF!</v>
      </c>
      <c r="EL12" s="24" t="e">
        <f>IF(#REF!=35,6,0)</f>
        <v>#REF!</v>
      </c>
      <c r="EM12" s="24" t="e">
        <f>IF(#REF!=36,5,0)</f>
        <v>#REF!</v>
      </c>
      <c r="EN12" s="24" t="e">
        <f>IF(#REF!=37,4,0)</f>
        <v>#REF!</v>
      </c>
      <c r="EO12" s="24" t="e">
        <f>IF(#REF!=38,3,0)</f>
        <v>#REF!</v>
      </c>
      <c r="EP12" s="24" t="e">
        <f>IF(#REF!=39,2,0)</f>
        <v>#REF!</v>
      </c>
      <c r="EQ12" s="24" t="e">
        <f>IF(#REF!=40,1,0)</f>
        <v>#REF!</v>
      </c>
      <c r="ER12" s="24" t="e">
        <f>IF(#REF!&gt;20,0,0)</f>
        <v>#REF!</v>
      </c>
      <c r="ES12" s="24" t="e">
        <f>IF(#REF!="сх",0,0)</f>
        <v>#REF!</v>
      </c>
      <c r="ET12" s="24" t="e">
        <f t="shared" si="13"/>
        <v>#REF!</v>
      </c>
      <c r="EU12" s="24"/>
      <c r="EV12" s="24" t="e">
        <f>IF(#REF!="сх","ноль",IF(#REF!&gt;0,#REF!,"Ноль"))</f>
        <v>#REF!</v>
      </c>
      <c r="EW12" s="24" t="e">
        <f>IF(#REF!="сх","ноль",IF(#REF!&gt;0,#REF!,"Ноль"))</f>
        <v>#REF!</v>
      </c>
      <c r="EX12" s="24"/>
      <c r="EY12" s="24" t="e">
        <f t="shared" si="14"/>
        <v>#REF!</v>
      </c>
      <c r="EZ12" s="24" t="e">
        <f>IF(O12=#REF!,IF(#REF!&lt;#REF!,#REF!,FD12),#REF!)</f>
        <v>#REF!</v>
      </c>
      <c r="FA12" s="24" t="e">
        <f>IF(O12=#REF!,IF(#REF!&lt;#REF!,0,1))</f>
        <v>#REF!</v>
      </c>
      <c r="FB12" s="24" t="e">
        <f>IF(AND(EY12&gt;=21,EY12&lt;&gt;0),EY12,IF(O12&lt;#REF!,"СТОП",EZ12+FA12))</f>
        <v>#REF!</v>
      </c>
      <c r="FC12" s="24"/>
      <c r="FD12" s="24">
        <v>15</v>
      </c>
      <c r="FE12" s="24">
        <v>16</v>
      </c>
      <c r="FF12" s="24"/>
      <c r="FG12" s="26" t="e">
        <f>IF(#REF!=1,25,0)</f>
        <v>#REF!</v>
      </c>
      <c r="FH12" s="26" t="e">
        <f>IF(#REF!=2,22,0)</f>
        <v>#REF!</v>
      </c>
      <c r="FI12" s="26" t="e">
        <f>IF(#REF!=3,20,0)</f>
        <v>#REF!</v>
      </c>
      <c r="FJ12" s="26" t="e">
        <f>IF(#REF!=4,18,0)</f>
        <v>#REF!</v>
      </c>
      <c r="FK12" s="26" t="e">
        <f>IF(#REF!=5,16,0)</f>
        <v>#REF!</v>
      </c>
      <c r="FL12" s="26" t="e">
        <f>IF(#REF!=6,15,0)</f>
        <v>#REF!</v>
      </c>
      <c r="FM12" s="26" t="e">
        <f>IF(#REF!=7,14,0)</f>
        <v>#REF!</v>
      </c>
      <c r="FN12" s="26" t="e">
        <f>IF(#REF!=8,13,0)</f>
        <v>#REF!</v>
      </c>
      <c r="FO12" s="26" t="e">
        <f>IF(#REF!=9,12,0)</f>
        <v>#REF!</v>
      </c>
      <c r="FP12" s="26" t="e">
        <f>IF(#REF!=10,11,0)</f>
        <v>#REF!</v>
      </c>
      <c r="FQ12" s="26" t="e">
        <f>IF(#REF!=11,10,0)</f>
        <v>#REF!</v>
      </c>
      <c r="FR12" s="26" t="e">
        <f>IF(#REF!=12,9,0)</f>
        <v>#REF!</v>
      </c>
      <c r="FS12" s="26" t="e">
        <f>IF(#REF!=13,8,0)</f>
        <v>#REF!</v>
      </c>
      <c r="FT12" s="26" t="e">
        <f>IF(#REF!=14,7,0)</f>
        <v>#REF!</v>
      </c>
      <c r="FU12" s="26" t="e">
        <f>IF(#REF!=15,6,0)</f>
        <v>#REF!</v>
      </c>
      <c r="FV12" s="26" t="e">
        <f>IF(#REF!=16,5,0)</f>
        <v>#REF!</v>
      </c>
      <c r="FW12" s="26" t="e">
        <f>IF(#REF!=17,4,0)</f>
        <v>#REF!</v>
      </c>
      <c r="FX12" s="26" t="e">
        <f>IF(#REF!=18,3,0)</f>
        <v>#REF!</v>
      </c>
      <c r="FY12" s="26" t="e">
        <f>IF(#REF!=19,2,0)</f>
        <v>#REF!</v>
      </c>
      <c r="FZ12" s="26" t="e">
        <f>IF(#REF!=20,1,0)</f>
        <v>#REF!</v>
      </c>
      <c r="GA12" s="26" t="e">
        <f>IF(#REF!&gt;20,0,0)</f>
        <v>#REF!</v>
      </c>
      <c r="GB12" s="26" t="e">
        <f>IF(#REF!="сх",0,0)</f>
        <v>#REF!</v>
      </c>
      <c r="GC12" s="26" t="e">
        <f t="shared" si="15"/>
        <v>#REF!</v>
      </c>
      <c r="GD12" s="26" t="e">
        <f>IF(#REF!=1,25,0)</f>
        <v>#REF!</v>
      </c>
      <c r="GE12" s="26" t="e">
        <f>IF(#REF!=2,22,0)</f>
        <v>#REF!</v>
      </c>
      <c r="GF12" s="26" t="e">
        <f>IF(#REF!=3,20,0)</f>
        <v>#REF!</v>
      </c>
      <c r="GG12" s="26" t="e">
        <f>IF(#REF!=4,18,0)</f>
        <v>#REF!</v>
      </c>
      <c r="GH12" s="26" t="e">
        <f>IF(#REF!=5,16,0)</f>
        <v>#REF!</v>
      </c>
      <c r="GI12" s="26" t="e">
        <f>IF(#REF!=6,15,0)</f>
        <v>#REF!</v>
      </c>
      <c r="GJ12" s="26" t="e">
        <f>IF(#REF!=7,14,0)</f>
        <v>#REF!</v>
      </c>
      <c r="GK12" s="26" t="e">
        <f>IF(#REF!=8,13,0)</f>
        <v>#REF!</v>
      </c>
      <c r="GL12" s="26" t="e">
        <f>IF(#REF!=9,12,0)</f>
        <v>#REF!</v>
      </c>
      <c r="GM12" s="26" t="e">
        <f>IF(#REF!=10,11,0)</f>
        <v>#REF!</v>
      </c>
      <c r="GN12" s="26" t="e">
        <f>IF(#REF!=11,10,0)</f>
        <v>#REF!</v>
      </c>
      <c r="GO12" s="26" t="e">
        <f>IF(#REF!=12,9,0)</f>
        <v>#REF!</v>
      </c>
      <c r="GP12" s="26" t="e">
        <f>IF(#REF!=13,8,0)</f>
        <v>#REF!</v>
      </c>
      <c r="GQ12" s="26" t="e">
        <f>IF(#REF!=14,7,0)</f>
        <v>#REF!</v>
      </c>
      <c r="GR12" s="26" t="e">
        <f>IF(#REF!=15,6,0)</f>
        <v>#REF!</v>
      </c>
      <c r="GS12" s="26" t="e">
        <f>IF(#REF!=16,5,0)</f>
        <v>#REF!</v>
      </c>
      <c r="GT12" s="26" t="e">
        <f>IF(#REF!=17,4,0)</f>
        <v>#REF!</v>
      </c>
      <c r="GU12" s="26" t="e">
        <f>IF(#REF!=18,3,0)</f>
        <v>#REF!</v>
      </c>
      <c r="GV12" s="26" t="e">
        <f>IF(#REF!=19,2,0)</f>
        <v>#REF!</v>
      </c>
      <c r="GW12" s="26" t="e">
        <f>IF(#REF!=20,1,0)</f>
        <v>#REF!</v>
      </c>
      <c r="GX12" s="26" t="e">
        <f>IF(#REF!&gt;20,0,0)</f>
        <v>#REF!</v>
      </c>
      <c r="GY12" s="26" t="e">
        <f>IF(#REF!="сх",0,0)</f>
        <v>#REF!</v>
      </c>
      <c r="GZ12" s="26" t="e">
        <f t="shared" si="16"/>
        <v>#REF!</v>
      </c>
      <c r="HA12" s="26" t="e">
        <f>IF(#REF!=1,100,0)</f>
        <v>#REF!</v>
      </c>
      <c r="HB12" s="26" t="e">
        <f>IF(#REF!=2,98,0)</f>
        <v>#REF!</v>
      </c>
      <c r="HC12" s="26" t="e">
        <f>IF(#REF!=3,95,0)</f>
        <v>#REF!</v>
      </c>
      <c r="HD12" s="26" t="e">
        <f>IF(#REF!=4,93,0)</f>
        <v>#REF!</v>
      </c>
      <c r="HE12" s="26" t="e">
        <f>IF(#REF!=5,90,0)</f>
        <v>#REF!</v>
      </c>
      <c r="HF12" s="26" t="e">
        <f>IF(#REF!=6,88,0)</f>
        <v>#REF!</v>
      </c>
      <c r="HG12" s="26" t="e">
        <f>IF(#REF!=7,85,0)</f>
        <v>#REF!</v>
      </c>
      <c r="HH12" s="26" t="e">
        <f>IF(#REF!=8,83,0)</f>
        <v>#REF!</v>
      </c>
      <c r="HI12" s="26" t="e">
        <f>IF(#REF!=9,80,0)</f>
        <v>#REF!</v>
      </c>
      <c r="HJ12" s="26" t="e">
        <f>IF(#REF!=10,78,0)</f>
        <v>#REF!</v>
      </c>
      <c r="HK12" s="26" t="e">
        <f>IF(#REF!=11,75,0)</f>
        <v>#REF!</v>
      </c>
      <c r="HL12" s="26" t="e">
        <f>IF(#REF!=12,73,0)</f>
        <v>#REF!</v>
      </c>
      <c r="HM12" s="26" t="e">
        <f>IF(#REF!=13,70,0)</f>
        <v>#REF!</v>
      </c>
      <c r="HN12" s="26" t="e">
        <f>IF(#REF!=14,68,0)</f>
        <v>#REF!</v>
      </c>
      <c r="HO12" s="26" t="e">
        <f>IF(#REF!=15,65,0)</f>
        <v>#REF!</v>
      </c>
      <c r="HP12" s="26" t="e">
        <f>IF(#REF!=16,63,0)</f>
        <v>#REF!</v>
      </c>
      <c r="HQ12" s="26" t="e">
        <f>IF(#REF!=17,60,0)</f>
        <v>#REF!</v>
      </c>
      <c r="HR12" s="26" t="e">
        <f>IF(#REF!=18,58,0)</f>
        <v>#REF!</v>
      </c>
      <c r="HS12" s="26" t="e">
        <f>IF(#REF!=19,55,0)</f>
        <v>#REF!</v>
      </c>
      <c r="HT12" s="26" t="e">
        <f>IF(#REF!=20,53,0)</f>
        <v>#REF!</v>
      </c>
      <c r="HU12" s="26" t="e">
        <f>IF(#REF!&gt;20,0,0)</f>
        <v>#REF!</v>
      </c>
      <c r="HV12" s="26" t="e">
        <f>IF(#REF!="сх",0,0)</f>
        <v>#REF!</v>
      </c>
      <c r="HW12" s="26" t="e">
        <f t="shared" si="17"/>
        <v>#REF!</v>
      </c>
      <c r="HX12" s="26" t="e">
        <f>IF(#REF!=1,100,0)</f>
        <v>#REF!</v>
      </c>
      <c r="HY12" s="26" t="e">
        <f>IF(#REF!=2,98,0)</f>
        <v>#REF!</v>
      </c>
      <c r="HZ12" s="26" t="e">
        <f>IF(#REF!=3,95,0)</f>
        <v>#REF!</v>
      </c>
      <c r="IA12" s="26" t="e">
        <f>IF(#REF!=4,93,0)</f>
        <v>#REF!</v>
      </c>
      <c r="IB12" s="26" t="e">
        <f>IF(#REF!=5,90,0)</f>
        <v>#REF!</v>
      </c>
      <c r="IC12" s="26" t="e">
        <f>IF(#REF!=6,88,0)</f>
        <v>#REF!</v>
      </c>
      <c r="ID12" s="26" t="e">
        <f>IF(#REF!=7,85,0)</f>
        <v>#REF!</v>
      </c>
      <c r="IE12" s="26" t="e">
        <f>IF(#REF!=8,83,0)</f>
        <v>#REF!</v>
      </c>
      <c r="IF12" s="26" t="e">
        <f>IF(#REF!=9,80,0)</f>
        <v>#REF!</v>
      </c>
      <c r="IG12" s="26" t="e">
        <f>IF(#REF!=10,78,0)</f>
        <v>#REF!</v>
      </c>
      <c r="IH12" s="26" t="e">
        <f>IF(#REF!=11,75,0)</f>
        <v>#REF!</v>
      </c>
      <c r="II12" s="26" t="e">
        <f>IF(#REF!=12,73,0)</f>
        <v>#REF!</v>
      </c>
      <c r="IJ12" s="26" t="e">
        <f>IF(#REF!=13,70,0)</f>
        <v>#REF!</v>
      </c>
      <c r="IK12" s="26" t="e">
        <f>IF(#REF!=14,68,0)</f>
        <v>#REF!</v>
      </c>
      <c r="IL12" s="26" t="e">
        <f>IF(#REF!=15,65,0)</f>
        <v>#REF!</v>
      </c>
      <c r="IM12" s="26" t="e">
        <f>IF(#REF!=16,63,0)</f>
        <v>#REF!</v>
      </c>
      <c r="IN12" s="26" t="e">
        <f>IF(#REF!=17,60,0)</f>
        <v>#REF!</v>
      </c>
      <c r="IO12" s="26" t="e">
        <f>IF(#REF!=18,58,0)</f>
        <v>#REF!</v>
      </c>
      <c r="IP12" s="26" t="e">
        <f>IF(#REF!=19,55,0)</f>
        <v>#REF!</v>
      </c>
      <c r="IQ12" s="26" t="e">
        <f>IF(#REF!=20,53,0)</f>
        <v>#REF!</v>
      </c>
      <c r="IR12" s="26" t="e">
        <f>IF(#REF!&gt;20,0,0)</f>
        <v>#REF!</v>
      </c>
      <c r="IS12" s="26" t="e">
        <f>IF(#REF!="сх",0,0)</f>
        <v>#REF!</v>
      </c>
      <c r="IT12" s="26" t="e">
        <f t="shared" si="18"/>
        <v>#REF!</v>
      </c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</row>
    <row r="13" spans="1:265" s="3" customFormat="1" ht="44.25" x14ac:dyDescent="0.2">
      <c r="A13" s="58">
        <v>4</v>
      </c>
      <c r="B13" s="61">
        <v>36</v>
      </c>
      <c r="C13" s="77">
        <v>14</v>
      </c>
      <c r="D13" s="94" t="s">
        <v>60</v>
      </c>
      <c r="E13" s="45" t="s">
        <v>24</v>
      </c>
      <c r="F13" s="65" t="s">
        <v>31</v>
      </c>
      <c r="G13" s="66" t="s">
        <v>32</v>
      </c>
      <c r="H13" s="45" t="s">
        <v>30</v>
      </c>
      <c r="I13" s="70">
        <v>11</v>
      </c>
      <c r="J13" s="71">
        <v>10</v>
      </c>
      <c r="K13" s="72">
        <v>3</v>
      </c>
      <c r="L13" s="71">
        <v>20</v>
      </c>
      <c r="M13" s="72">
        <v>3</v>
      </c>
      <c r="N13" s="71">
        <v>20</v>
      </c>
      <c r="O13" s="88">
        <f t="shared" si="0"/>
        <v>50</v>
      </c>
      <c r="P13" s="23" t="e">
        <f>#REF!+#REF!</f>
        <v>#REF!</v>
      </c>
      <c r="Q13" s="24"/>
      <c r="R13" s="25"/>
      <c r="S13" s="24" t="e">
        <f>IF(#REF!=1,25,0)</f>
        <v>#REF!</v>
      </c>
      <c r="T13" s="24" t="e">
        <f>IF(#REF!=2,22,0)</f>
        <v>#REF!</v>
      </c>
      <c r="U13" s="24" t="e">
        <f>IF(#REF!=3,20,0)</f>
        <v>#REF!</v>
      </c>
      <c r="V13" s="24" t="e">
        <f>IF(#REF!=4,18,0)</f>
        <v>#REF!</v>
      </c>
      <c r="W13" s="24" t="e">
        <f>IF(#REF!=5,16,0)</f>
        <v>#REF!</v>
      </c>
      <c r="X13" s="24" t="e">
        <f>IF(#REF!=6,15,0)</f>
        <v>#REF!</v>
      </c>
      <c r="Y13" s="24" t="e">
        <f>IF(#REF!=7,14,0)</f>
        <v>#REF!</v>
      </c>
      <c r="Z13" s="24" t="e">
        <f>IF(#REF!=8,13,0)</f>
        <v>#REF!</v>
      </c>
      <c r="AA13" s="24" t="e">
        <f>IF(#REF!=9,12,0)</f>
        <v>#REF!</v>
      </c>
      <c r="AB13" s="24" t="e">
        <f>IF(#REF!=10,11,0)</f>
        <v>#REF!</v>
      </c>
      <c r="AC13" s="24" t="e">
        <f>IF(#REF!=11,10,0)</f>
        <v>#REF!</v>
      </c>
      <c r="AD13" s="24" t="e">
        <f>IF(#REF!=12,9,0)</f>
        <v>#REF!</v>
      </c>
      <c r="AE13" s="24" t="e">
        <f>IF(#REF!=13,8,0)</f>
        <v>#REF!</v>
      </c>
      <c r="AF13" s="24" t="e">
        <f>IF(#REF!=14,7,0)</f>
        <v>#REF!</v>
      </c>
      <c r="AG13" s="24" t="e">
        <f>IF(#REF!=15,6,0)</f>
        <v>#REF!</v>
      </c>
      <c r="AH13" s="24" t="e">
        <f>IF(#REF!=16,5,0)</f>
        <v>#REF!</v>
      </c>
      <c r="AI13" s="24" t="e">
        <f>IF(#REF!=17,4,0)</f>
        <v>#REF!</v>
      </c>
      <c r="AJ13" s="24" t="e">
        <f>IF(#REF!=18,3,0)</f>
        <v>#REF!</v>
      </c>
      <c r="AK13" s="24" t="e">
        <f>IF(#REF!=19,2,0)</f>
        <v>#REF!</v>
      </c>
      <c r="AL13" s="24" t="e">
        <f>IF(#REF!=20,1,0)</f>
        <v>#REF!</v>
      </c>
      <c r="AM13" s="24" t="e">
        <f>IF(#REF!&gt;20,0,0)</f>
        <v>#REF!</v>
      </c>
      <c r="AN13" s="24" t="e">
        <f>IF(#REF!="сх",0,0)</f>
        <v>#REF!</v>
      </c>
      <c r="AO13" s="24" t="e">
        <f t="shared" si="10"/>
        <v>#REF!</v>
      </c>
      <c r="AP13" s="24" t="e">
        <f>IF(#REF!=1,25,0)</f>
        <v>#REF!</v>
      </c>
      <c r="AQ13" s="24" t="e">
        <f>IF(#REF!=2,22,0)</f>
        <v>#REF!</v>
      </c>
      <c r="AR13" s="24" t="e">
        <f>IF(#REF!=3,20,0)</f>
        <v>#REF!</v>
      </c>
      <c r="AS13" s="24" t="e">
        <f>IF(#REF!=4,18,0)</f>
        <v>#REF!</v>
      </c>
      <c r="AT13" s="24" t="e">
        <f>IF(#REF!=5,16,0)</f>
        <v>#REF!</v>
      </c>
      <c r="AU13" s="24" t="e">
        <f>IF(#REF!=6,15,0)</f>
        <v>#REF!</v>
      </c>
      <c r="AV13" s="24" t="e">
        <f>IF(#REF!=7,14,0)</f>
        <v>#REF!</v>
      </c>
      <c r="AW13" s="24" t="e">
        <f>IF(#REF!=8,13,0)</f>
        <v>#REF!</v>
      </c>
      <c r="AX13" s="24" t="e">
        <f>IF(#REF!=9,12,0)</f>
        <v>#REF!</v>
      </c>
      <c r="AY13" s="24" t="e">
        <f>IF(#REF!=10,11,0)</f>
        <v>#REF!</v>
      </c>
      <c r="AZ13" s="24" t="e">
        <f>IF(#REF!=11,10,0)</f>
        <v>#REF!</v>
      </c>
      <c r="BA13" s="24" t="e">
        <f>IF(#REF!=12,9,0)</f>
        <v>#REF!</v>
      </c>
      <c r="BB13" s="24" t="e">
        <f>IF(#REF!=13,8,0)</f>
        <v>#REF!</v>
      </c>
      <c r="BC13" s="24" t="e">
        <f>IF(#REF!=14,7,0)</f>
        <v>#REF!</v>
      </c>
      <c r="BD13" s="24" t="e">
        <f>IF(#REF!=15,6,0)</f>
        <v>#REF!</v>
      </c>
      <c r="BE13" s="24" t="e">
        <f>IF(#REF!=16,5,0)</f>
        <v>#REF!</v>
      </c>
      <c r="BF13" s="24" t="e">
        <f>IF(#REF!=17,4,0)</f>
        <v>#REF!</v>
      </c>
      <c r="BG13" s="24" t="e">
        <f>IF(#REF!=18,3,0)</f>
        <v>#REF!</v>
      </c>
      <c r="BH13" s="24" t="e">
        <f>IF(#REF!=19,2,0)</f>
        <v>#REF!</v>
      </c>
      <c r="BI13" s="24" t="e">
        <f>IF(#REF!=20,1,0)</f>
        <v>#REF!</v>
      </c>
      <c r="BJ13" s="24" t="e">
        <f>IF(#REF!&gt;20,0,0)</f>
        <v>#REF!</v>
      </c>
      <c r="BK13" s="24" t="e">
        <f>IF(#REF!="сх",0,0)</f>
        <v>#REF!</v>
      </c>
      <c r="BL13" s="24" t="e">
        <f t="shared" si="11"/>
        <v>#REF!</v>
      </c>
      <c r="BM13" s="24" t="e">
        <f>IF(#REF!=1,45,0)</f>
        <v>#REF!</v>
      </c>
      <c r="BN13" s="24" t="e">
        <f>IF(#REF!=2,42,0)</f>
        <v>#REF!</v>
      </c>
      <c r="BO13" s="24" t="e">
        <f>IF(#REF!=3,40,0)</f>
        <v>#REF!</v>
      </c>
      <c r="BP13" s="24" t="e">
        <f>IF(#REF!=4,38,0)</f>
        <v>#REF!</v>
      </c>
      <c r="BQ13" s="24" t="e">
        <f>IF(#REF!=5,36,0)</f>
        <v>#REF!</v>
      </c>
      <c r="BR13" s="24" t="e">
        <f>IF(#REF!=6,35,0)</f>
        <v>#REF!</v>
      </c>
      <c r="BS13" s="24" t="e">
        <f>IF(#REF!=7,34,0)</f>
        <v>#REF!</v>
      </c>
      <c r="BT13" s="24" t="e">
        <f>IF(#REF!=8,33,0)</f>
        <v>#REF!</v>
      </c>
      <c r="BU13" s="24" t="e">
        <f>IF(#REF!=9,32,0)</f>
        <v>#REF!</v>
      </c>
      <c r="BV13" s="24" t="e">
        <f>IF(#REF!=10,31,0)</f>
        <v>#REF!</v>
      </c>
      <c r="BW13" s="24" t="e">
        <f>IF(#REF!=11,30,0)</f>
        <v>#REF!</v>
      </c>
      <c r="BX13" s="24" t="e">
        <f>IF(#REF!=12,29,0)</f>
        <v>#REF!</v>
      </c>
      <c r="BY13" s="24" t="e">
        <f>IF(#REF!=13,28,0)</f>
        <v>#REF!</v>
      </c>
      <c r="BZ13" s="24" t="e">
        <f>IF(#REF!=14,27,0)</f>
        <v>#REF!</v>
      </c>
      <c r="CA13" s="24" t="e">
        <f>IF(#REF!=15,26,0)</f>
        <v>#REF!</v>
      </c>
      <c r="CB13" s="24" t="e">
        <f>IF(#REF!=16,25,0)</f>
        <v>#REF!</v>
      </c>
      <c r="CC13" s="24" t="e">
        <f>IF(#REF!=17,24,0)</f>
        <v>#REF!</v>
      </c>
      <c r="CD13" s="24" t="e">
        <f>IF(#REF!=18,23,0)</f>
        <v>#REF!</v>
      </c>
      <c r="CE13" s="24" t="e">
        <f>IF(#REF!=19,22,0)</f>
        <v>#REF!</v>
      </c>
      <c r="CF13" s="24" t="e">
        <f>IF(#REF!=20,21,0)</f>
        <v>#REF!</v>
      </c>
      <c r="CG13" s="24" t="e">
        <f>IF(#REF!=21,20,0)</f>
        <v>#REF!</v>
      </c>
      <c r="CH13" s="24" t="e">
        <f>IF(#REF!=22,19,0)</f>
        <v>#REF!</v>
      </c>
      <c r="CI13" s="24" t="e">
        <f>IF(#REF!=23,18,0)</f>
        <v>#REF!</v>
      </c>
      <c r="CJ13" s="24" t="e">
        <f>IF(#REF!=24,17,0)</f>
        <v>#REF!</v>
      </c>
      <c r="CK13" s="24" t="e">
        <f>IF(#REF!=25,16,0)</f>
        <v>#REF!</v>
      </c>
      <c r="CL13" s="24" t="e">
        <f>IF(#REF!=26,15,0)</f>
        <v>#REF!</v>
      </c>
      <c r="CM13" s="24" t="e">
        <f>IF(#REF!=27,14,0)</f>
        <v>#REF!</v>
      </c>
      <c r="CN13" s="24" t="e">
        <f>IF(#REF!=28,13,0)</f>
        <v>#REF!</v>
      </c>
      <c r="CO13" s="24" t="e">
        <f>IF(#REF!=29,12,0)</f>
        <v>#REF!</v>
      </c>
      <c r="CP13" s="24" t="e">
        <f>IF(#REF!=30,11,0)</f>
        <v>#REF!</v>
      </c>
      <c r="CQ13" s="24" t="e">
        <f>IF(#REF!=31,10,0)</f>
        <v>#REF!</v>
      </c>
      <c r="CR13" s="24" t="e">
        <f>IF(#REF!=32,9,0)</f>
        <v>#REF!</v>
      </c>
      <c r="CS13" s="24" t="e">
        <f>IF(#REF!=33,8,0)</f>
        <v>#REF!</v>
      </c>
      <c r="CT13" s="24" t="e">
        <f>IF(#REF!=34,7,0)</f>
        <v>#REF!</v>
      </c>
      <c r="CU13" s="24" t="e">
        <f>IF(#REF!=35,6,0)</f>
        <v>#REF!</v>
      </c>
      <c r="CV13" s="24" t="e">
        <f>IF(#REF!=36,5,0)</f>
        <v>#REF!</v>
      </c>
      <c r="CW13" s="24" t="e">
        <f>IF(#REF!=37,4,0)</f>
        <v>#REF!</v>
      </c>
      <c r="CX13" s="24" t="e">
        <f>IF(#REF!=38,3,0)</f>
        <v>#REF!</v>
      </c>
      <c r="CY13" s="24" t="e">
        <f>IF(#REF!=39,2,0)</f>
        <v>#REF!</v>
      </c>
      <c r="CZ13" s="24" t="e">
        <f>IF(#REF!=40,1,0)</f>
        <v>#REF!</v>
      </c>
      <c r="DA13" s="24" t="e">
        <f>IF(#REF!&gt;20,0,0)</f>
        <v>#REF!</v>
      </c>
      <c r="DB13" s="24" t="e">
        <f>IF(#REF!="сх",0,0)</f>
        <v>#REF!</v>
      </c>
      <c r="DC13" s="24" t="e">
        <f t="shared" si="12"/>
        <v>#REF!</v>
      </c>
      <c r="DD13" s="24" t="e">
        <f>IF(#REF!=1,45,0)</f>
        <v>#REF!</v>
      </c>
      <c r="DE13" s="24" t="e">
        <f>IF(#REF!=2,42,0)</f>
        <v>#REF!</v>
      </c>
      <c r="DF13" s="24" t="e">
        <f>IF(#REF!=3,40,0)</f>
        <v>#REF!</v>
      </c>
      <c r="DG13" s="24" t="e">
        <f>IF(#REF!=4,38,0)</f>
        <v>#REF!</v>
      </c>
      <c r="DH13" s="24" t="e">
        <f>IF(#REF!=5,36,0)</f>
        <v>#REF!</v>
      </c>
      <c r="DI13" s="24" t="e">
        <f>IF(#REF!=6,35,0)</f>
        <v>#REF!</v>
      </c>
      <c r="DJ13" s="24" t="e">
        <f>IF(#REF!=7,34,0)</f>
        <v>#REF!</v>
      </c>
      <c r="DK13" s="24" t="e">
        <f>IF(#REF!=8,33,0)</f>
        <v>#REF!</v>
      </c>
      <c r="DL13" s="24" t="e">
        <f>IF(#REF!=9,32,0)</f>
        <v>#REF!</v>
      </c>
      <c r="DM13" s="24" t="e">
        <f>IF(#REF!=10,31,0)</f>
        <v>#REF!</v>
      </c>
      <c r="DN13" s="24" t="e">
        <f>IF(#REF!=11,30,0)</f>
        <v>#REF!</v>
      </c>
      <c r="DO13" s="24" t="e">
        <f>IF(#REF!=12,29,0)</f>
        <v>#REF!</v>
      </c>
      <c r="DP13" s="24" t="e">
        <f>IF(#REF!=13,28,0)</f>
        <v>#REF!</v>
      </c>
      <c r="DQ13" s="24" t="e">
        <f>IF(#REF!=14,27,0)</f>
        <v>#REF!</v>
      </c>
      <c r="DR13" s="24" t="e">
        <f>IF(#REF!=15,26,0)</f>
        <v>#REF!</v>
      </c>
      <c r="DS13" s="24" t="e">
        <f>IF(#REF!=16,25,0)</f>
        <v>#REF!</v>
      </c>
      <c r="DT13" s="24" t="e">
        <f>IF(#REF!=17,24,0)</f>
        <v>#REF!</v>
      </c>
      <c r="DU13" s="24" t="e">
        <f>IF(#REF!=18,23,0)</f>
        <v>#REF!</v>
      </c>
      <c r="DV13" s="24" t="e">
        <f>IF(#REF!=19,22,0)</f>
        <v>#REF!</v>
      </c>
      <c r="DW13" s="24" t="e">
        <f>IF(#REF!=20,21,0)</f>
        <v>#REF!</v>
      </c>
      <c r="DX13" s="24" t="e">
        <f>IF(#REF!=21,20,0)</f>
        <v>#REF!</v>
      </c>
      <c r="DY13" s="24" t="e">
        <f>IF(#REF!=22,19,0)</f>
        <v>#REF!</v>
      </c>
      <c r="DZ13" s="24" t="e">
        <f>IF(#REF!=23,18,0)</f>
        <v>#REF!</v>
      </c>
      <c r="EA13" s="24" t="e">
        <f>IF(#REF!=24,17,0)</f>
        <v>#REF!</v>
      </c>
      <c r="EB13" s="24" t="e">
        <f>IF(#REF!=25,16,0)</f>
        <v>#REF!</v>
      </c>
      <c r="EC13" s="24" t="e">
        <f>IF(#REF!=26,15,0)</f>
        <v>#REF!</v>
      </c>
      <c r="ED13" s="24" t="e">
        <f>IF(#REF!=27,14,0)</f>
        <v>#REF!</v>
      </c>
      <c r="EE13" s="24" t="e">
        <f>IF(#REF!=28,13,0)</f>
        <v>#REF!</v>
      </c>
      <c r="EF13" s="24" t="e">
        <f>IF(#REF!=29,12,0)</f>
        <v>#REF!</v>
      </c>
      <c r="EG13" s="24" t="e">
        <f>IF(#REF!=30,11,0)</f>
        <v>#REF!</v>
      </c>
      <c r="EH13" s="24" t="e">
        <f>IF(#REF!=31,10,0)</f>
        <v>#REF!</v>
      </c>
      <c r="EI13" s="24" t="e">
        <f>IF(#REF!=32,9,0)</f>
        <v>#REF!</v>
      </c>
      <c r="EJ13" s="24" t="e">
        <f>IF(#REF!=33,8,0)</f>
        <v>#REF!</v>
      </c>
      <c r="EK13" s="24" t="e">
        <f>IF(#REF!=34,7,0)</f>
        <v>#REF!</v>
      </c>
      <c r="EL13" s="24" t="e">
        <f>IF(#REF!=35,6,0)</f>
        <v>#REF!</v>
      </c>
      <c r="EM13" s="24" t="e">
        <f>IF(#REF!=36,5,0)</f>
        <v>#REF!</v>
      </c>
      <c r="EN13" s="24" t="e">
        <f>IF(#REF!=37,4,0)</f>
        <v>#REF!</v>
      </c>
      <c r="EO13" s="24" t="e">
        <f>IF(#REF!=38,3,0)</f>
        <v>#REF!</v>
      </c>
      <c r="EP13" s="24" t="e">
        <f>IF(#REF!=39,2,0)</f>
        <v>#REF!</v>
      </c>
      <c r="EQ13" s="24" t="e">
        <f>IF(#REF!=40,1,0)</f>
        <v>#REF!</v>
      </c>
      <c r="ER13" s="24" t="e">
        <f>IF(#REF!&gt;20,0,0)</f>
        <v>#REF!</v>
      </c>
      <c r="ES13" s="24" t="e">
        <f>IF(#REF!="сх",0,0)</f>
        <v>#REF!</v>
      </c>
      <c r="ET13" s="24" t="e">
        <f t="shared" si="13"/>
        <v>#REF!</v>
      </c>
      <c r="EU13" s="24"/>
      <c r="EV13" s="24" t="e">
        <f>IF(#REF!="сх","ноль",IF(#REF!&gt;0,#REF!,"Ноль"))</f>
        <v>#REF!</v>
      </c>
      <c r="EW13" s="24" t="e">
        <f>IF(#REF!="сх","ноль",IF(#REF!&gt;0,#REF!,"Ноль"))</f>
        <v>#REF!</v>
      </c>
      <c r="EX13" s="24"/>
      <c r="EY13" s="24" t="e">
        <f t="shared" si="14"/>
        <v>#REF!</v>
      </c>
      <c r="EZ13" s="24" t="e">
        <f>IF(O13=#REF!,IF(#REF!&lt;#REF!,#REF!,FD13),#REF!)</f>
        <v>#REF!</v>
      </c>
      <c r="FA13" s="24" t="e">
        <f>IF(O13=#REF!,IF(#REF!&lt;#REF!,0,1))</f>
        <v>#REF!</v>
      </c>
      <c r="FB13" s="24" t="e">
        <f>IF(AND(EY13&gt;=21,EY13&lt;&gt;0),EY13,IF(O13&lt;#REF!,"СТОП",EZ13+FA13))</f>
        <v>#REF!</v>
      </c>
      <c r="FC13" s="24"/>
      <c r="FD13" s="24">
        <v>15</v>
      </c>
      <c r="FE13" s="24">
        <v>16</v>
      </c>
      <c r="FF13" s="24"/>
      <c r="FG13" s="26" t="e">
        <f>IF(#REF!=1,25,0)</f>
        <v>#REF!</v>
      </c>
      <c r="FH13" s="26" t="e">
        <f>IF(#REF!=2,22,0)</f>
        <v>#REF!</v>
      </c>
      <c r="FI13" s="26" t="e">
        <f>IF(#REF!=3,20,0)</f>
        <v>#REF!</v>
      </c>
      <c r="FJ13" s="26" t="e">
        <f>IF(#REF!=4,18,0)</f>
        <v>#REF!</v>
      </c>
      <c r="FK13" s="26" t="e">
        <f>IF(#REF!=5,16,0)</f>
        <v>#REF!</v>
      </c>
      <c r="FL13" s="26" t="e">
        <f>IF(#REF!=6,15,0)</f>
        <v>#REF!</v>
      </c>
      <c r="FM13" s="26" t="e">
        <f>IF(#REF!=7,14,0)</f>
        <v>#REF!</v>
      </c>
      <c r="FN13" s="26" t="e">
        <f>IF(#REF!=8,13,0)</f>
        <v>#REF!</v>
      </c>
      <c r="FO13" s="26" t="e">
        <f>IF(#REF!=9,12,0)</f>
        <v>#REF!</v>
      </c>
      <c r="FP13" s="26" t="e">
        <f>IF(#REF!=10,11,0)</f>
        <v>#REF!</v>
      </c>
      <c r="FQ13" s="26" t="e">
        <f>IF(#REF!=11,10,0)</f>
        <v>#REF!</v>
      </c>
      <c r="FR13" s="26" t="e">
        <f>IF(#REF!=12,9,0)</f>
        <v>#REF!</v>
      </c>
      <c r="FS13" s="26" t="e">
        <f>IF(#REF!=13,8,0)</f>
        <v>#REF!</v>
      </c>
      <c r="FT13" s="26" t="e">
        <f>IF(#REF!=14,7,0)</f>
        <v>#REF!</v>
      </c>
      <c r="FU13" s="26" t="e">
        <f>IF(#REF!=15,6,0)</f>
        <v>#REF!</v>
      </c>
      <c r="FV13" s="26" t="e">
        <f>IF(#REF!=16,5,0)</f>
        <v>#REF!</v>
      </c>
      <c r="FW13" s="26" t="e">
        <f>IF(#REF!=17,4,0)</f>
        <v>#REF!</v>
      </c>
      <c r="FX13" s="26" t="e">
        <f>IF(#REF!=18,3,0)</f>
        <v>#REF!</v>
      </c>
      <c r="FY13" s="26" t="e">
        <f>IF(#REF!=19,2,0)</f>
        <v>#REF!</v>
      </c>
      <c r="FZ13" s="26" t="e">
        <f>IF(#REF!=20,1,0)</f>
        <v>#REF!</v>
      </c>
      <c r="GA13" s="26" t="e">
        <f>IF(#REF!&gt;20,0,0)</f>
        <v>#REF!</v>
      </c>
      <c r="GB13" s="26" t="e">
        <f>IF(#REF!="сх",0,0)</f>
        <v>#REF!</v>
      </c>
      <c r="GC13" s="26" t="e">
        <f t="shared" si="15"/>
        <v>#REF!</v>
      </c>
      <c r="GD13" s="26" t="e">
        <f>IF(#REF!=1,25,0)</f>
        <v>#REF!</v>
      </c>
      <c r="GE13" s="26" t="e">
        <f>IF(#REF!=2,22,0)</f>
        <v>#REF!</v>
      </c>
      <c r="GF13" s="26" t="e">
        <f>IF(#REF!=3,20,0)</f>
        <v>#REF!</v>
      </c>
      <c r="GG13" s="26" t="e">
        <f>IF(#REF!=4,18,0)</f>
        <v>#REF!</v>
      </c>
      <c r="GH13" s="26" t="e">
        <f>IF(#REF!=5,16,0)</f>
        <v>#REF!</v>
      </c>
      <c r="GI13" s="26" t="e">
        <f>IF(#REF!=6,15,0)</f>
        <v>#REF!</v>
      </c>
      <c r="GJ13" s="26" t="e">
        <f>IF(#REF!=7,14,0)</f>
        <v>#REF!</v>
      </c>
      <c r="GK13" s="26" t="e">
        <f>IF(#REF!=8,13,0)</f>
        <v>#REF!</v>
      </c>
      <c r="GL13" s="26" t="e">
        <f>IF(#REF!=9,12,0)</f>
        <v>#REF!</v>
      </c>
      <c r="GM13" s="26" t="e">
        <f>IF(#REF!=10,11,0)</f>
        <v>#REF!</v>
      </c>
      <c r="GN13" s="26" t="e">
        <f>IF(#REF!=11,10,0)</f>
        <v>#REF!</v>
      </c>
      <c r="GO13" s="26" t="e">
        <f>IF(#REF!=12,9,0)</f>
        <v>#REF!</v>
      </c>
      <c r="GP13" s="26" t="e">
        <f>IF(#REF!=13,8,0)</f>
        <v>#REF!</v>
      </c>
      <c r="GQ13" s="26" t="e">
        <f>IF(#REF!=14,7,0)</f>
        <v>#REF!</v>
      </c>
      <c r="GR13" s="26" t="e">
        <f>IF(#REF!=15,6,0)</f>
        <v>#REF!</v>
      </c>
      <c r="GS13" s="26" t="e">
        <f>IF(#REF!=16,5,0)</f>
        <v>#REF!</v>
      </c>
      <c r="GT13" s="26" t="e">
        <f>IF(#REF!=17,4,0)</f>
        <v>#REF!</v>
      </c>
      <c r="GU13" s="26" t="e">
        <f>IF(#REF!=18,3,0)</f>
        <v>#REF!</v>
      </c>
      <c r="GV13" s="26" t="e">
        <f>IF(#REF!=19,2,0)</f>
        <v>#REF!</v>
      </c>
      <c r="GW13" s="26" t="e">
        <f>IF(#REF!=20,1,0)</f>
        <v>#REF!</v>
      </c>
      <c r="GX13" s="26" t="e">
        <f>IF(#REF!&gt;20,0,0)</f>
        <v>#REF!</v>
      </c>
      <c r="GY13" s="26" t="e">
        <f>IF(#REF!="сх",0,0)</f>
        <v>#REF!</v>
      </c>
      <c r="GZ13" s="26" t="e">
        <f t="shared" si="16"/>
        <v>#REF!</v>
      </c>
      <c r="HA13" s="26" t="e">
        <f>IF(#REF!=1,100,0)</f>
        <v>#REF!</v>
      </c>
      <c r="HB13" s="26" t="e">
        <f>IF(#REF!=2,98,0)</f>
        <v>#REF!</v>
      </c>
      <c r="HC13" s="26" t="e">
        <f>IF(#REF!=3,95,0)</f>
        <v>#REF!</v>
      </c>
      <c r="HD13" s="26" t="e">
        <f>IF(#REF!=4,93,0)</f>
        <v>#REF!</v>
      </c>
      <c r="HE13" s="26" t="e">
        <f>IF(#REF!=5,90,0)</f>
        <v>#REF!</v>
      </c>
      <c r="HF13" s="26" t="e">
        <f>IF(#REF!=6,88,0)</f>
        <v>#REF!</v>
      </c>
      <c r="HG13" s="26" t="e">
        <f>IF(#REF!=7,85,0)</f>
        <v>#REF!</v>
      </c>
      <c r="HH13" s="26" t="e">
        <f>IF(#REF!=8,83,0)</f>
        <v>#REF!</v>
      </c>
      <c r="HI13" s="26" t="e">
        <f>IF(#REF!=9,80,0)</f>
        <v>#REF!</v>
      </c>
      <c r="HJ13" s="26" t="e">
        <f>IF(#REF!=10,78,0)</f>
        <v>#REF!</v>
      </c>
      <c r="HK13" s="26" t="e">
        <f>IF(#REF!=11,75,0)</f>
        <v>#REF!</v>
      </c>
      <c r="HL13" s="26" t="e">
        <f>IF(#REF!=12,73,0)</f>
        <v>#REF!</v>
      </c>
      <c r="HM13" s="26" t="e">
        <f>IF(#REF!=13,70,0)</f>
        <v>#REF!</v>
      </c>
      <c r="HN13" s="26" t="e">
        <f>IF(#REF!=14,68,0)</f>
        <v>#REF!</v>
      </c>
      <c r="HO13" s="26" t="e">
        <f>IF(#REF!=15,65,0)</f>
        <v>#REF!</v>
      </c>
      <c r="HP13" s="26" t="e">
        <f>IF(#REF!=16,63,0)</f>
        <v>#REF!</v>
      </c>
      <c r="HQ13" s="26" t="e">
        <f>IF(#REF!=17,60,0)</f>
        <v>#REF!</v>
      </c>
      <c r="HR13" s="26" t="e">
        <f>IF(#REF!=18,58,0)</f>
        <v>#REF!</v>
      </c>
      <c r="HS13" s="26" t="e">
        <f>IF(#REF!=19,55,0)</f>
        <v>#REF!</v>
      </c>
      <c r="HT13" s="26" t="e">
        <f>IF(#REF!=20,53,0)</f>
        <v>#REF!</v>
      </c>
      <c r="HU13" s="26" t="e">
        <f>IF(#REF!&gt;20,0,0)</f>
        <v>#REF!</v>
      </c>
      <c r="HV13" s="26" t="e">
        <f>IF(#REF!="сх",0,0)</f>
        <v>#REF!</v>
      </c>
      <c r="HW13" s="26" t="e">
        <f t="shared" si="17"/>
        <v>#REF!</v>
      </c>
      <c r="HX13" s="26" t="e">
        <f>IF(#REF!=1,100,0)</f>
        <v>#REF!</v>
      </c>
      <c r="HY13" s="26" t="e">
        <f>IF(#REF!=2,98,0)</f>
        <v>#REF!</v>
      </c>
      <c r="HZ13" s="26" t="e">
        <f>IF(#REF!=3,95,0)</f>
        <v>#REF!</v>
      </c>
      <c r="IA13" s="26" t="e">
        <f>IF(#REF!=4,93,0)</f>
        <v>#REF!</v>
      </c>
      <c r="IB13" s="26" t="e">
        <f>IF(#REF!=5,90,0)</f>
        <v>#REF!</v>
      </c>
      <c r="IC13" s="26" t="e">
        <f>IF(#REF!=6,88,0)</f>
        <v>#REF!</v>
      </c>
      <c r="ID13" s="26" t="e">
        <f>IF(#REF!=7,85,0)</f>
        <v>#REF!</v>
      </c>
      <c r="IE13" s="26" t="e">
        <f>IF(#REF!=8,83,0)</f>
        <v>#REF!</v>
      </c>
      <c r="IF13" s="26" t="e">
        <f>IF(#REF!=9,80,0)</f>
        <v>#REF!</v>
      </c>
      <c r="IG13" s="26" t="e">
        <f>IF(#REF!=10,78,0)</f>
        <v>#REF!</v>
      </c>
      <c r="IH13" s="26" t="e">
        <f>IF(#REF!=11,75,0)</f>
        <v>#REF!</v>
      </c>
      <c r="II13" s="26" t="e">
        <f>IF(#REF!=12,73,0)</f>
        <v>#REF!</v>
      </c>
      <c r="IJ13" s="26" t="e">
        <f>IF(#REF!=13,70,0)</f>
        <v>#REF!</v>
      </c>
      <c r="IK13" s="26" t="e">
        <f>IF(#REF!=14,68,0)</f>
        <v>#REF!</v>
      </c>
      <c r="IL13" s="26" t="e">
        <f>IF(#REF!=15,65,0)</f>
        <v>#REF!</v>
      </c>
      <c r="IM13" s="26" t="e">
        <f>IF(#REF!=16,63,0)</f>
        <v>#REF!</v>
      </c>
      <c r="IN13" s="26" t="e">
        <f>IF(#REF!=17,60,0)</f>
        <v>#REF!</v>
      </c>
      <c r="IO13" s="26" t="e">
        <f>IF(#REF!=18,58,0)</f>
        <v>#REF!</v>
      </c>
      <c r="IP13" s="26" t="e">
        <f>IF(#REF!=19,55,0)</f>
        <v>#REF!</v>
      </c>
      <c r="IQ13" s="26" t="e">
        <f>IF(#REF!=20,53,0)</f>
        <v>#REF!</v>
      </c>
      <c r="IR13" s="26" t="e">
        <f>IF(#REF!&gt;20,0,0)</f>
        <v>#REF!</v>
      </c>
      <c r="IS13" s="26" t="e">
        <f>IF(#REF!="сх",0,0)</f>
        <v>#REF!</v>
      </c>
      <c r="IT13" s="26" t="e">
        <f t="shared" si="18"/>
        <v>#REF!</v>
      </c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</row>
    <row r="14" spans="1:265" s="3" customFormat="1" ht="44.25" x14ac:dyDescent="0.2">
      <c r="A14" s="58">
        <v>5</v>
      </c>
      <c r="B14" s="61">
        <v>35.200000000000003</v>
      </c>
      <c r="C14" s="77">
        <v>18</v>
      </c>
      <c r="D14" s="94" t="s">
        <v>61</v>
      </c>
      <c r="E14" s="45" t="s">
        <v>65</v>
      </c>
      <c r="F14" s="65" t="s">
        <v>31</v>
      </c>
      <c r="G14" s="66" t="s">
        <v>49</v>
      </c>
      <c r="H14" s="45" t="s">
        <v>30</v>
      </c>
      <c r="I14" s="70">
        <v>7</v>
      </c>
      <c r="J14" s="71">
        <v>14</v>
      </c>
      <c r="K14" s="72">
        <v>6</v>
      </c>
      <c r="L14" s="71">
        <v>15</v>
      </c>
      <c r="M14" s="72">
        <v>6</v>
      </c>
      <c r="N14" s="71">
        <v>15</v>
      </c>
      <c r="O14" s="88">
        <f t="shared" si="0"/>
        <v>44</v>
      </c>
      <c r="P14" s="23" t="e">
        <f>#REF!+#REF!</f>
        <v>#REF!</v>
      </c>
      <c r="Q14" s="24"/>
      <c r="R14" s="25"/>
      <c r="S14" s="24" t="e">
        <f>IF(#REF!=1,25,0)</f>
        <v>#REF!</v>
      </c>
      <c r="T14" s="24" t="e">
        <f>IF(#REF!=2,22,0)</f>
        <v>#REF!</v>
      </c>
      <c r="U14" s="24" t="e">
        <f>IF(#REF!=3,20,0)</f>
        <v>#REF!</v>
      </c>
      <c r="V14" s="24" t="e">
        <f>IF(#REF!=4,18,0)</f>
        <v>#REF!</v>
      </c>
      <c r="W14" s="24" t="e">
        <f>IF(#REF!=5,16,0)</f>
        <v>#REF!</v>
      </c>
      <c r="X14" s="24" t="e">
        <f>IF(#REF!=6,15,0)</f>
        <v>#REF!</v>
      </c>
      <c r="Y14" s="24" t="e">
        <f>IF(#REF!=7,14,0)</f>
        <v>#REF!</v>
      </c>
      <c r="Z14" s="24" t="e">
        <f>IF(#REF!=8,13,0)</f>
        <v>#REF!</v>
      </c>
      <c r="AA14" s="24" t="e">
        <f>IF(#REF!=9,12,0)</f>
        <v>#REF!</v>
      </c>
      <c r="AB14" s="24" t="e">
        <f>IF(#REF!=10,11,0)</f>
        <v>#REF!</v>
      </c>
      <c r="AC14" s="24" t="e">
        <f>IF(#REF!=11,10,0)</f>
        <v>#REF!</v>
      </c>
      <c r="AD14" s="24" t="e">
        <f>IF(#REF!=12,9,0)</f>
        <v>#REF!</v>
      </c>
      <c r="AE14" s="24" t="e">
        <f>IF(#REF!=13,8,0)</f>
        <v>#REF!</v>
      </c>
      <c r="AF14" s="24" t="e">
        <f>IF(#REF!=14,7,0)</f>
        <v>#REF!</v>
      </c>
      <c r="AG14" s="24" t="e">
        <f>IF(#REF!=15,6,0)</f>
        <v>#REF!</v>
      </c>
      <c r="AH14" s="24" t="e">
        <f>IF(#REF!=16,5,0)</f>
        <v>#REF!</v>
      </c>
      <c r="AI14" s="24" t="e">
        <f>IF(#REF!=17,4,0)</f>
        <v>#REF!</v>
      </c>
      <c r="AJ14" s="24" t="e">
        <f>IF(#REF!=18,3,0)</f>
        <v>#REF!</v>
      </c>
      <c r="AK14" s="24" t="e">
        <f>IF(#REF!=19,2,0)</f>
        <v>#REF!</v>
      </c>
      <c r="AL14" s="24" t="e">
        <f>IF(#REF!=20,1,0)</f>
        <v>#REF!</v>
      </c>
      <c r="AM14" s="24" t="e">
        <f>IF(#REF!&gt;20,0,0)</f>
        <v>#REF!</v>
      </c>
      <c r="AN14" s="24" t="e">
        <f>IF(#REF!="сх",0,0)</f>
        <v>#REF!</v>
      </c>
      <c r="AO14" s="24" t="e">
        <f t="shared" si="10"/>
        <v>#REF!</v>
      </c>
      <c r="AP14" s="24" t="e">
        <f>IF(#REF!=1,25,0)</f>
        <v>#REF!</v>
      </c>
      <c r="AQ14" s="24" t="e">
        <f>IF(#REF!=2,22,0)</f>
        <v>#REF!</v>
      </c>
      <c r="AR14" s="24" t="e">
        <f>IF(#REF!=3,20,0)</f>
        <v>#REF!</v>
      </c>
      <c r="AS14" s="24" t="e">
        <f>IF(#REF!=4,18,0)</f>
        <v>#REF!</v>
      </c>
      <c r="AT14" s="24" t="e">
        <f>IF(#REF!=5,16,0)</f>
        <v>#REF!</v>
      </c>
      <c r="AU14" s="24" t="e">
        <f>IF(#REF!=6,15,0)</f>
        <v>#REF!</v>
      </c>
      <c r="AV14" s="24" t="e">
        <f>IF(#REF!=7,14,0)</f>
        <v>#REF!</v>
      </c>
      <c r="AW14" s="24" t="e">
        <f>IF(#REF!=8,13,0)</f>
        <v>#REF!</v>
      </c>
      <c r="AX14" s="24" t="e">
        <f>IF(#REF!=9,12,0)</f>
        <v>#REF!</v>
      </c>
      <c r="AY14" s="24" t="e">
        <f>IF(#REF!=10,11,0)</f>
        <v>#REF!</v>
      </c>
      <c r="AZ14" s="24" t="e">
        <f>IF(#REF!=11,10,0)</f>
        <v>#REF!</v>
      </c>
      <c r="BA14" s="24" t="e">
        <f>IF(#REF!=12,9,0)</f>
        <v>#REF!</v>
      </c>
      <c r="BB14" s="24" t="e">
        <f>IF(#REF!=13,8,0)</f>
        <v>#REF!</v>
      </c>
      <c r="BC14" s="24" t="e">
        <f>IF(#REF!=14,7,0)</f>
        <v>#REF!</v>
      </c>
      <c r="BD14" s="24" t="e">
        <f>IF(#REF!=15,6,0)</f>
        <v>#REF!</v>
      </c>
      <c r="BE14" s="24" t="e">
        <f>IF(#REF!=16,5,0)</f>
        <v>#REF!</v>
      </c>
      <c r="BF14" s="24" t="e">
        <f>IF(#REF!=17,4,0)</f>
        <v>#REF!</v>
      </c>
      <c r="BG14" s="24" t="e">
        <f>IF(#REF!=18,3,0)</f>
        <v>#REF!</v>
      </c>
      <c r="BH14" s="24" t="e">
        <f>IF(#REF!=19,2,0)</f>
        <v>#REF!</v>
      </c>
      <c r="BI14" s="24" t="e">
        <f>IF(#REF!=20,1,0)</f>
        <v>#REF!</v>
      </c>
      <c r="BJ14" s="24" t="e">
        <f>IF(#REF!&gt;20,0,0)</f>
        <v>#REF!</v>
      </c>
      <c r="BK14" s="24" t="e">
        <f>IF(#REF!="сх",0,0)</f>
        <v>#REF!</v>
      </c>
      <c r="BL14" s="24" t="e">
        <f t="shared" si="11"/>
        <v>#REF!</v>
      </c>
      <c r="BM14" s="24" t="e">
        <f>IF(#REF!=1,45,0)</f>
        <v>#REF!</v>
      </c>
      <c r="BN14" s="24" t="e">
        <f>IF(#REF!=2,42,0)</f>
        <v>#REF!</v>
      </c>
      <c r="BO14" s="24" t="e">
        <f>IF(#REF!=3,40,0)</f>
        <v>#REF!</v>
      </c>
      <c r="BP14" s="24" t="e">
        <f>IF(#REF!=4,38,0)</f>
        <v>#REF!</v>
      </c>
      <c r="BQ14" s="24" t="e">
        <f>IF(#REF!=5,36,0)</f>
        <v>#REF!</v>
      </c>
      <c r="BR14" s="24" t="e">
        <f>IF(#REF!=6,35,0)</f>
        <v>#REF!</v>
      </c>
      <c r="BS14" s="24" t="e">
        <f>IF(#REF!=7,34,0)</f>
        <v>#REF!</v>
      </c>
      <c r="BT14" s="24" t="e">
        <f>IF(#REF!=8,33,0)</f>
        <v>#REF!</v>
      </c>
      <c r="BU14" s="24" t="e">
        <f>IF(#REF!=9,32,0)</f>
        <v>#REF!</v>
      </c>
      <c r="BV14" s="24" t="e">
        <f>IF(#REF!=10,31,0)</f>
        <v>#REF!</v>
      </c>
      <c r="BW14" s="24" t="e">
        <f>IF(#REF!=11,30,0)</f>
        <v>#REF!</v>
      </c>
      <c r="BX14" s="24" t="e">
        <f>IF(#REF!=12,29,0)</f>
        <v>#REF!</v>
      </c>
      <c r="BY14" s="24" t="e">
        <f>IF(#REF!=13,28,0)</f>
        <v>#REF!</v>
      </c>
      <c r="BZ14" s="24" t="e">
        <f>IF(#REF!=14,27,0)</f>
        <v>#REF!</v>
      </c>
      <c r="CA14" s="24" t="e">
        <f>IF(#REF!=15,26,0)</f>
        <v>#REF!</v>
      </c>
      <c r="CB14" s="24" t="e">
        <f>IF(#REF!=16,25,0)</f>
        <v>#REF!</v>
      </c>
      <c r="CC14" s="24" t="e">
        <f>IF(#REF!=17,24,0)</f>
        <v>#REF!</v>
      </c>
      <c r="CD14" s="24" t="e">
        <f>IF(#REF!=18,23,0)</f>
        <v>#REF!</v>
      </c>
      <c r="CE14" s="24" t="e">
        <f>IF(#REF!=19,22,0)</f>
        <v>#REF!</v>
      </c>
      <c r="CF14" s="24" t="e">
        <f>IF(#REF!=20,21,0)</f>
        <v>#REF!</v>
      </c>
      <c r="CG14" s="24" t="e">
        <f>IF(#REF!=21,20,0)</f>
        <v>#REF!</v>
      </c>
      <c r="CH14" s="24" t="e">
        <f>IF(#REF!=22,19,0)</f>
        <v>#REF!</v>
      </c>
      <c r="CI14" s="24" t="e">
        <f>IF(#REF!=23,18,0)</f>
        <v>#REF!</v>
      </c>
      <c r="CJ14" s="24" t="e">
        <f>IF(#REF!=24,17,0)</f>
        <v>#REF!</v>
      </c>
      <c r="CK14" s="24" t="e">
        <f>IF(#REF!=25,16,0)</f>
        <v>#REF!</v>
      </c>
      <c r="CL14" s="24" t="e">
        <f>IF(#REF!=26,15,0)</f>
        <v>#REF!</v>
      </c>
      <c r="CM14" s="24" t="e">
        <f>IF(#REF!=27,14,0)</f>
        <v>#REF!</v>
      </c>
      <c r="CN14" s="24" t="e">
        <f>IF(#REF!=28,13,0)</f>
        <v>#REF!</v>
      </c>
      <c r="CO14" s="24" t="e">
        <f>IF(#REF!=29,12,0)</f>
        <v>#REF!</v>
      </c>
      <c r="CP14" s="24" t="e">
        <f>IF(#REF!=30,11,0)</f>
        <v>#REF!</v>
      </c>
      <c r="CQ14" s="24" t="e">
        <f>IF(#REF!=31,10,0)</f>
        <v>#REF!</v>
      </c>
      <c r="CR14" s="24" t="e">
        <f>IF(#REF!=32,9,0)</f>
        <v>#REF!</v>
      </c>
      <c r="CS14" s="24" t="e">
        <f>IF(#REF!=33,8,0)</f>
        <v>#REF!</v>
      </c>
      <c r="CT14" s="24" t="e">
        <f>IF(#REF!=34,7,0)</f>
        <v>#REF!</v>
      </c>
      <c r="CU14" s="24" t="e">
        <f>IF(#REF!=35,6,0)</f>
        <v>#REF!</v>
      </c>
      <c r="CV14" s="24" t="e">
        <f>IF(#REF!=36,5,0)</f>
        <v>#REF!</v>
      </c>
      <c r="CW14" s="24" t="e">
        <f>IF(#REF!=37,4,0)</f>
        <v>#REF!</v>
      </c>
      <c r="CX14" s="24" t="e">
        <f>IF(#REF!=38,3,0)</f>
        <v>#REF!</v>
      </c>
      <c r="CY14" s="24" t="e">
        <f>IF(#REF!=39,2,0)</f>
        <v>#REF!</v>
      </c>
      <c r="CZ14" s="24" t="e">
        <f>IF(#REF!=40,1,0)</f>
        <v>#REF!</v>
      </c>
      <c r="DA14" s="24" t="e">
        <f>IF(#REF!&gt;20,0,0)</f>
        <v>#REF!</v>
      </c>
      <c r="DB14" s="24" t="e">
        <f>IF(#REF!="сх",0,0)</f>
        <v>#REF!</v>
      </c>
      <c r="DC14" s="24" t="e">
        <f t="shared" si="12"/>
        <v>#REF!</v>
      </c>
      <c r="DD14" s="24" t="e">
        <f>IF(#REF!=1,45,0)</f>
        <v>#REF!</v>
      </c>
      <c r="DE14" s="24" t="e">
        <f>IF(#REF!=2,42,0)</f>
        <v>#REF!</v>
      </c>
      <c r="DF14" s="24" t="e">
        <f>IF(#REF!=3,40,0)</f>
        <v>#REF!</v>
      </c>
      <c r="DG14" s="24" t="e">
        <f>IF(#REF!=4,38,0)</f>
        <v>#REF!</v>
      </c>
      <c r="DH14" s="24" t="e">
        <f>IF(#REF!=5,36,0)</f>
        <v>#REF!</v>
      </c>
      <c r="DI14" s="24" t="e">
        <f>IF(#REF!=6,35,0)</f>
        <v>#REF!</v>
      </c>
      <c r="DJ14" s="24" t="e">
        <f>IF(#REF!=7,34,0)</f>
        <v>#REF!</v>
      </c>
      <c r="DK14" s="24" t="e">
        <f>IF(#REF!=8,33,0)</f>
        <v>#REF!</v>
      </c>
      <c r="DL14" s="24" t="e">
        <f>IF(#REF!=9,32,0)</f>
        <v>#REF!</v>
      </c>
      <c r="DM14" s="24" t="e">
        <f>IF(#REF!=10,31,0)</f>
        <v>#REF!</v>
      </c>
      <c r="DN14" s="24" t="e">
        <f>IF(#REF!=11,30,0)</f>
        <v>#REF!</v>
      </c>
      <c r="DO14" s="24" t="e">
        <f>IF(#REF!=12,29,0)</f>
        <v>#REF!</v>
      </c>
      <c r="DP14" s="24" t="e">
        <f>IF(#REF!=13,28,0)</f>
        <v>#REF!</v>
      </c>
      <c r="DQ14" s="24" t="e">
        <f>IF(#REF!=14,27,0)</f>
        <v>#REF!</v>
      </c>
      <c r="DR14" s="24" t="e">
        <f>IF(#REF!=15,26,0)</f>
        <v>#REF!</v>
      </c>
      <c r="DS14" s="24" t="e">
        <f>IF(#REF!=16,25,0)</f>
        <v>#REF!</v>
      </c>
      <c r="DT14" s="24" t="e">
        <f>IF(#REF!=17,24,0)</f>
        <v>#REF!</v>
      </c>
      <c r="DU14" s="24" t="e">
        <f>IF(#REF!=18,23,0)</f>
        <v>#REF!</v>
      </c>
      <c r="DV14" s="24" t="e">
        <f>IF(#REF!=19,22,0)</f>
        <v>#REF!</v>
      </c>
      <c r="DW14" s="24" t="e">
        <f>IF(#REF!=20,21,0)</f>
        <v>#REF!</v>
      </c>
      <c r="DX14" s="24" t="e">
        <f>IF(#REF!=21,20,0)</f>
        <v>#REF!</v>
      </c>
      <c r="DY14" s="24" t="e">
        <f>IF(#REF!=22,19,0)</f>
        <v>#REF!</v>
      </c>
      <c r="DZ14" s="24" t="e">
        <f>IF(#REF!=23,18,0)</f>
        <v>#REF!</v>
      </c>
      <c r="EA14" s="24" t="e">
        <f>IF(#REF!=24,17,0)</f>
        <v>#REF!</v>
      </c>
      <c r="EB14" s="24" t="e">
        <f>IF(#REF!=25,16,0)</f>
        <v>#REF!</v>
      </c>
      <c r="EC14" s="24" t="e">
        <f>IF(#REF!=26,15,0)</f>
        <v>#REF!</v>
      </c>
      <c r="ED14" s="24" t="e">
        <f>IF(#REF!=27,14,0)</f>
        <v>#REF!</v>
      </c>
      <c r="EE14" s="24" t="e">
        <f>IF(#REF!=28,13,0)</f>
        <v>#REF!</v>
      </c>
      <c r="EF14" s="24" t="e">
        <f>IF(#REF!=29,12,0)</f>
        <v>#REF!</v>
      </c>
      <c r="EG14" s="24" t="e">
        <f>IF(#REF!=30,11,0)</f>
        <v>#REF!</v>
      </c>
      <c r="EH14" s="24" t="e">
        <f>IF(#REF!=31,10,0)</f>
        <v>#REF!</v>
      </c>
      <c r="EI14" s="24" t="e">
        <f>IF(#REF!=32,9,0)</f>
        <v>#REF!</v>
      </c>
      <c r="EJ14" s="24" t="e">
        <f>IF(#REF!=33,8,0)</f>
        <v>#REF!</v>
      </c>
      <c r="EK14" s="24" t="e">
        <f>IF(#REF!=34,7,0)</f>
        <v>#REF!</v>
      </c>
      <c r="EL14" s="24" t="e">
        <f>IF(#REF!=35,6,0)</f>
        <v>#REF!</v>
      </c>
      <c r="EM14" s="24" t="e">
        <f>IF(#REF!=36,5,0)</f>
        <v>#REF!</v>
      </c>
      <c r="EN14" s="24" t="e">
        <f>IF(#REF!=37,4,0)</f>
        <v>#REF!</v>
      </c>
      <c r="EO14" s="24" t="e">
        <f>IF(#REF!=38,3,0)</f>
        <v>#REF!</v>
      </c>
      <c r="EP14" s="24" t="e">
        <f>IF(#REF!=39,2,0)</f>
        <v>#REF!</v>
      </c>
      <c r="EQ14" s="24" t="e">
        <f>IF(#REF!=40,1,0)</f>
        <v>#REF!</v>
      </c>
      <c r="ER14" s="24" t="e">
        <f>IF(#REF!&gt;20,0,0)</f>
        <v>#REF!</v>
      </c>
      <c r="ES14" s="24" t="e">
        <f>IF(#REF!="сх",0,0)</f>
        <v>#REF!</v>
      </c>
      <c r="ET14" s="24" t="e">
        <f t="shared" si="13"/>
        <v>#REF!</v>
      </c>
      <c r="EU14" s="24"/>
      <c r="EV14" s="24" t="e">
        <f>IF(#REF!="сх","ноль",IF(#REF!&gt;0,#REF!,"Ноль"))</f>
        <v>#REF!</v>
      </c>
      <c r="EW14" s="24" t="e">
        <f>IF(#REF!="сх","ноль",IF(#REF!&gt;0,#REF!,"Ноль"))</f>
        <v>#REF!</v>
      </c>
      <c r="EX14" s="24"/>
      <c r="EY14" s="24" t="e">
        <f t="shared" si="14"/>
        <v>#REF!</v>
      </c>
      <c r="EZ14" s="24" t="e">
        <f>IF(O14=#REF!,IF(#REF!&lt;#REF!,#REF!,FD14),#REF!)</f>
        <v>#REF!</v>
      </c>
      <c r="FA14" s="24" t="e">
        <f>IF(O14=#REF!,IF(#REF!&lt;#REF!,0,1))</f>
        <v>#REF!</v>
      </c>
      <c r="FB14" s="24" t="e">
        <f>IF(AND(EY14&gt;=21,EY14&lt;&gt;0),EY14,IF(O14&lt;#REF!,"СТОП",EZ14+FA14))</f>
        <v>#REF!</v>
      </c>
      <c r="FC14" s="24"/>
      <c r="FD14" s="24">
        <v>15</v>
      </c>
      <c r="FE14" s="24">
        <v>16</v>
      </c>
      <c r="FF14" s="24"/>
      <c r="FG14" s="26" t="e">
        <f>IF(#REF!=1,25,0)</f>
        <v>#REF!</v>
      </c>
      <c r="FH14" s="26" t="e">
        <f>IF(#REF!=2,22,0)</f>
        <v>#REF!</v>
      </c>
      <c r="FI14" s="26" t="e">
        <f>IF(#REF!=3,20,0)</f>
        <v>#REF!</v>
      </c>
      <c r="FJ14" s="26" t="e">
        <f>IF(#REF!=4,18,0)</f>
        <v>#REF!</v>
      </c>
      <c r="FK14" s="26" t="e">
        <f>IF(#REF!=5,16,0)</f>
        <v>#REF!</v>
      </c>
      <c r="FL14" s="26" t="e">
        <f>IF(#REF!=6,15,0)</f>
        <v>#REF!</v>
      </c>
      <c r="FM14" s="26" t="e">
        <f>IF(#REF!=7,14,0)</f>
        <v>#REF!</v>
      </c>
      <c r="FN14" s="26" t="e">
        <f>IF(#REF!=8,13,0)</f>
        <v>#REF!</v>
      </c>
      <c r="FO14" s="26" t="e">
        <f>IF(#REF!=9,12,0)</f>
        <v>#REF!</v>
      </c>
      <c r="FP14" s="26" t="e">
        <f>IF(#REF!=10,11,0)</f>
        <v>#REF!</v>
      </c>
      <c r="FQ14" s="26" t="e">
        <f>IF(#REF!=11,10,0)</f>
        <v>#REF!</v>
      </c>
      <c r="FR14" s="26" t="e">
        <f>IF(#REF!=12,9,0)</f>
        <v>#REF!</v>
      </c>
      <c r="FS14" s="26" t="e">
        <f>IF(#REF!=13,8,0)</f>
        <v>#REF!</v>
      </c>
      <c r="FT14" s="26" t="e">
        <f>IF(#REF!=14,7,0)</f>
        <v>#REF!</v>
      </c>
      <c r="FU14" s="26" t="e">
        <f>IF(#REF!=15,6,0)</f>
        <v>#REF!</v>
      </c>
      <c r="FV14" s="26" t="e">
        <f>IF(#REF!=16,5,0)</f>
        <v>#REF!</v>
      </c>
      <c r="FW14" s="26" t="e">
        <f>IF(#REF!=17,4,0)</f>
        <v>#REF!</v>
      </c>
      <c r="FX14" s="26" t="e">
        <f>IF(#REF!=18,3,0)</f>
        <v>#REF!</v>
      </c>
      <c r="FY14" s="26" t="e">
        <f>IF(#REF!=19,2,0)</f>
        <v>#REF!</v>
      </c>
      <c r="FZ14" s="26" t="e">
        <f>IF(#REF!=20,1,0)</f>
        <v>#REF!</v>
      </c>
      <c r="GA14" s="26" t="e">
        <f>IF(#REF!&gt;20,0,0)</f>
        <v>#REF!</v>
      </c>
      <c r="GB14" s="26" t="e">
        <f>IF(#REF!="сх",0,0)</f>
        <v>#REF!</v>
      </c>
      <c r="GC14" s="26" t="e">
        <f t="shared" si="15"/>
        <v>#REF!</v>
      </c>
      <c r="GD14" s="26" t="e">
        <f>IF(#REF!=1,25,0)</f>
        <v>#REF!</v>
      </c>
      <c r="GE14" s="26" t="e">
        <f>IF(#REF!=2,22,0)</f>
        <v>#REF!</v>
      </c>
      <c r="GF14" s="26" t="e">
        <f>IF(#REF!=3,20,0)</f>
        <v>#REF!</v>
      </c>
      <c r="GG14" s="26" t="e">
        <f>IF(#REF!=4,18,0)</f>
        <v>#REF!</v>
      </c>
      <c r="GH14" s="26" t="e">
        <f>IF(#REF!=5,16,0)</f>
        <v>#REF!</v>
      </c>
      <c r="GI14" s="26" t="e">
        <f>IF(#REF!=6,15,0)</f>
        <v>#REF!</v>
      </c>
      <c r="GJ14" s="26" t="e">
        <f>IF(#REF!=7,14,0)</f>
        <v>#REF!</v>
      </c>
      <c r="GK14" s="26" t="e">
        <f>IF(#REF!=8,13,0)</f>
        <v>#REF!</v>
      </c>
      <c r="GL14" s="26" t="e">
        <f>IF(#REF!=9,12,0)</f>
        <v>#REF!</v>
      </c>
      <c r="GM14" s="26" t="e">
        <f>IF(#REF!=10,11,0)</f>
        <v>#REF!</v>
      </c>
      <c r="GN14" s="26" t="e">
        <f>IF(#REF!=11,10,0)</f>
        <v>#REF!</v>
      </c>
      <c r="GO14" s="26" t="e">
        <f>IF(#REF!=12,9,0)</f>
        <v>#REF!</v>
      </c>
      <c r="GP14" s="26" t="e">
        <f>IF(#REF!=13,8,0)</f>
        <v>#REF!</v>
      </c>
      <c r="GQ14" s="26" t="e">
        <f>IF(#REF!=14,7,0)</f>
        <v>#REF!</v>
      </c>
      <c r="GR14" s="26" t="e">
        <f>IF(#REF!=15,6,0)</f>
        <v>#REF!</v>
      </c>
      <c r="GS14" s="26" t="e">
        <f>IF(#REF!=16,5,0)</f>
        <v>#REF!</v>
      </c>
      <c r="GT14" s="26" t="e">
        <f>IF(#REF!=17,4,0)</f>
        <v>#REF!</v>
      </c>
      <c r="GU14" s="26" t="e">
        <f>IF(#REF!=18,3,0)</f>
        <v>#REF!</v>
      </c>
      <c r="GV14" s="26" t="e">
        <f>IF(#REF!=19,2,0)</f>
        <v>#REF!</v>
      </c>
      <c r="GW14" s="26" t="e">
        <f>IF(#REF!=20,1,0)</f>
        <v>#REF!</v>
      </c>
      <c r="GX14" s="26" t="e">
        <f>IF(#REF!&gt;20,0,0)</f>
        <v>#REF!</v>
      </c>
      <c r="GY14" s="26" t="e">
        <f>IF(#REF!="сх",0,0)</f>
        <v>#REF!</v>
      </c>
      <c r="GZ14" s="26" t="e">
        <f t="shared" si="16"/>
        <v>#REF!</v>
      </c>
      <c r="HA14" s="26" t="e">
        <f>IF(#REF!=1,100,0)</f>
        <v>#REF!</v>
      </c>
      <c r="HB14" s="26" t="e">
        <f>IF(#REF!=2,98,0)</f>
        <v>#REF!</v>
      </c>
      <c r="HC14" s="26" t="e">
        <f>IF(#REF!=3,95,0)</f>
        <v>#REF!</v>
      </c>
      <c r="HD14" s="26" t="e">
        <f>IF(#REF!=4,93,0)</f>
        <v>#REF!</v>
      </c>
      <c r="HE14" s="26" t="e">
        <f>IF(#REF!=5,90,0)</f>
        <v>#REF!</v>
      </c>
      <c r="HF14" s="26" t="e">
        <f>IF(#REF!=6,88,0)</f>
        <v>#REF!</v>
      </c>
      <c r="HG14" s="26" t="e">
        <f>IF(#REF!=7,85,0)</f>
        <v>#REF!</v>
      </c>
      <c r="HH14" s="26" t="e">
        <f>IF(#REF!=8,83,0)</f>
        <v>#REF!</v>
      </c>
      <c r="HI14" s="26" t="e">
        <f>IF(#REF!=9,80,0)</f>
        <v>#REF!</v>
      </c>
      <c r="HJ14" s="26" t="e">
        <f>IF(#REF!=10,78,0)</f>
        <v>#REF!</v>
      </c>
      <c r="HK14" s="26" t="e">
        <f>IF(#REF!=11,75,0)</f>
        <v>#REF!</v>
      </c>
      <c r="HL14" s="26" t="e">
        <f>IF(#REF!=12,73,0)</f>
        <v>#REF!</v>
      </c>
      <c r="HM14" s="26" t="e">
        <f>IF(#REF!=13,70,0)</f>
        <v>#REF!</v>
      </c>
      <c r="HN14" s="26" t="e">
        <f>IF(#REF!=14,68,0)</f>
        <v>#REF!</v>
      </c>
      <c r="HO14" s="26" t="e">
        <f>IF(#REF!=15,65,0)</f>
        <v>#REF!</v>
      </c>
      <c r="HP14" s="26" t="e">
        <f>IF(#REF!=16,63,0)</f>
        <v>#REF!</v>
      </c>
      <c r="HQ14" s="26" t="e">
        <f>IF(#REF!=17,60,0)</f>
        <v>#REF!</v>
      </c>
      <c r="HR14" s="26" t="e">
        <f>IF(#REF!=18,58,0)</f>
        <v>#REF!</v>
      </c>
      <c r="HS14" s="26" t="e">
        <f>IF(#REF!=19,55,0)</f>
        <v>#REF!</v>
      </c>
      <c r="HT14" s="26" t="e">
        <f>IF(#REF!=20,53,0)</f>
        <v>#REF!</v>
      </c>
      <c r="HU14" s="26" t="e">
        <f>IF(#REF!&gt;20,0,0)</f>
        <v>#REF!</v>
      </c>
      <c r="HV14" s="26" t="e">
        <f>IF(#REF!="сх",0,0)</f>
        <v>#REF!</v>
      </c>
      <c r="HW14" s="26" t="e">
        <f t="shared" si="17"/>
        <v>#REF!</v>
      </c>
      <c r="HX14" s="26" t="e">
        <f>IF(#REF!=1,100,0)</f>
        <v>#REF!</v>
      </c>
      <c r="HY14" s="26" t="e">
        <f>IF(#REF!=2,98,0)</f>
        <v>#REF!</v>
      </c>
      <c r="HZ14" s="26" t="e">
        <f>IF(#REF!=3,95,0)</f>
        <v>#REF!</v>
      </c>
      <c r="IA14" s="26" t="e">
        <f>IF(#REF!=4,93,0)</f>
        <v>#REF!</v>
      </c>
      <c r="IB14" s="26" t="e">
        <f>IF(#REF!=5,90,0)</f>
        <v>#REF!</v>
      </c>
      <c r="IC14" s="26" t="e">
        <f>IF(#REF!=6,88,0)</f>
        <v>#REF!</v>
      </c>
      <c r="ID14" s="26" t="e">
        <f>IF(#REF!=7,85,0)</f>
        <v>#REF!</v>
      </c>
      <c r="IE14" s="26" t="e">
        <f>IF(#REF!=8,83,0)</f>
        <v>#REF!</v>
      </c>
      <c r="IF14" s="26" t="e">
        <f>IF(#REF!=9,80,0)</f>
        <v>#REF!</v>
      </c>
      <c r="IG14" s="26" t="e">
        <f>IF(#REF!=10,78,0)</f>
        <v>#REF!</v>
      </c>
      <c r="IH14" s="26" t="e">
        <f>IF(#REF!=11,75,0)</f>
        <v>#REF!</v>
      </c>
      <c r="II14" s="26" t="e">
        <f>IF(#REF!=12,73,0)</f>
        <v>#REF!</v>
      </c>
      <c r="IJ14" s="26" t="e">
        <f>IF(#REF!=13,70,0)</f>
        <v>#REF!</v>
      </c>
      <c r="IK14" s="26" t="e">
        <f>IF(#REF!=14,68,0)</f>
        <v>#REF!</v>
      </c>
      <c r="IL14" s="26" t="e">
        <f>IF(#REF!=15,65,0)</f>
        <v>#REF!</v>
      </c>
      <c r="IM14" s="26" t="e">
        <f>IF(#REF!=16,63,0)</f>
        <v>#REF!</v>
      </c>
      <c r="IN14" s="26" t="e">
        <f>IF(#REF!=17,60,0)</f>
        <v>#REF!</v>
      </c>
      <c r="IO14" s="26" t="e">
        <f>IF(#REF!=18,58,0)</f>
        <v>#REF!</v>
      </c>
      <c r="IP14" s="26" t="e">
        <f>IF(#REF!=19,55,0)</f>
        <v>#REF!</v>
      </c>
      <c r="IQ14" s="26" t="e">
        <f>IF(#REF!=20,53,0)</f>
        <v>#REF!</v>
      </c>
      <c r="IR14" s="26" t="e">
        <f>IF(#REF!&gt;20,0,0)</f>
        <v>#REF!</v>
      </c>
      <c r="IS14" s="26" t="e">
        <f>IF(#REF!="сх",0,0)</f>
        <v>#REF!</v>
      </c>
      <c r="IT14" s="26" t="e">
        <f t="shared" si="18"/>
        <v>#REF!</v>
      </c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</row>
    <row r="15" spans="1:265" s="3" customFormat="1" ht="44.25" x14ac:dyDescent="0.2">
      <c r="A15" s="58">
        <v>6</v>
      </c>
      <c r="B15" s="61">
        <v>34.4</v>
      </c>
      <c r="C15" s="77">
        <v>33</v>
      </c>
      <c r="D15" s="94" t="s">
        <v>62</v>
      </c>
      <c r="E15" s="45" t="s">
        <v>65</v>
      </c>
      <c r="F15" s="65" t="s">
        <v>31</v>
      </c>
      <c r="G15" s="66" t="s">
        <v>32</v>
      </c>
      <c r="H15" s="45" t="s">
        <v>30</v>
      </c>
      <c r="I15" s="70">
        <v>4</v>
      </c>
      <c r="J15" s="71">
        <v>18</v>
      </c>
      <c r="K15" s="72">
        <v>7</v>
      </c>
      <c r="L15" s="71">
        <v>14</v>
      </c>
      <c r="M15" s="72">
        <v>10</v>
      </c>
      <c r="N15" s="71">
        <v>11</v>
      </c>
      <c r="O15" s="88">
        <f t="shared" si="0"/>
        <v>43</v>
      </c>
      <c r="P15" s="23" t="e">
        <f>#REF!+#REF!</f>
        <v>#REF!</v>
      </c>
      <c r="Q15" s="24"/>
      <c r="R15" s="25"/>
      <c r="S15" s="24" t="e">
        <f>IF(#REF!=1,25,0)</f>
        <v>#REF!</v>
      </c>
      <c r="T15" s="24" t="e">
        <f>IF(#REF!=2,22,0)</f>
        <v>#REF!</v>
      </c>
      <c r="U15" s="24" t="e">
        <f>IF(#REF!=3,20,0)</f>
        <v>#REF!</v>
      </c>
      <c r="V15" s="24" t="e">
        <f>IF(#REF!=4,18,0)</f>
        <v>#REF!</v>
      </c>
      <c r="W15" s="24" t="e">
        <f>IF(#REF!=5,16,0)</f>
        <v>#REF!</v>
      </c>
      <c r="X15" s="24" t="e">
        <f>IF(#REF!=6,15,0)</f>
        <v>#REF!</v>
      </c>
      <c r="Y15" s="24" t="e">
        <f>IF(#REF!=7,14,0)</f>
        <v>#REF!</v>
      </c>
      <c r="Z15" s="24" t="e">
        <f>IF(#REF!=8,13,0)</f>
        <v>#REF!</v>
      </c>
      <c r="AA15" s="24" t="e">
        <f>IF(#REF!=9,12,0)</f>
        <v>#REF!</v>
      </c>
      <c r="AB15" s="24" t="e">
        <f>IF(#REF!=10,11,0)</f>
        <v>#REF!</v>
      </c>
      <c r="AC15" s="24" t="e">
        <f>IF(#REF!=11,10,0)</f>
        <v>#REF!</v>
      </c>
      <c r="AD15" s="24" t="e">
        <f>IF(#REF!=12,9,0)</f>
        <v>#REF!</v>
      </c>
      <c r="AE15" s="24" t="e">
        <f>IF(#REF!=13,8,0)</f>
        <v>#REF!</v>
      </c>
      <c r="AF15" s="24" t="e">
        <f>IF(#REF!=14,7,0)</f>
        <v>#REF!</v>
      </c>
      <c r="AG15" s="24" t="e">
        <f>IF(#REF!=15,6,0)</f>
        <v>#REF!</v>
      </c>
      <c r="AH15" s="24" t="e">
        <f>IF(#REF!=16,5,0)</f>
        <v>#REF!</v>
      </c>
      <c r="AI15" s="24" t="e">
        <f>IF(#REF!=17,4,0)</f>
        <v>#REF!</v>
      </c>
      <c r="AJ15" s="24" t="e">
        <f>IF(#REF!=18,3,0)</f>
        <v>#REF!</v>
      </c>
      <c r="AK15" s="24" t="e">
        <f>IF(#REF!=19,2,0)</f>
        <v>#REF!</v>
      </c>
      <c r="AL15" s="24" t="e">
        <f>IF(#REF!=20,1,0)</f>
        <v>#REF!</v>
      </c>
      <c r="AM15" s="24" t="e">
        <f>IF(#REF!&gt;20,0,0)</f>
        <v>#REF!</v>
      </c>
      <c r="AN15" s="24" t="e">
        <f>IF(#REF!="сх",0,0)</f>
        <v>#REF!</v>
      </c>
      <c r="AO15" s="24" t="e">
        <f t="shared" si="10"/>
        <v>#REF!</v>
      </c>
      <c r="AP15" s="24" t="e">
        <f>IF(#REF!=1,25,0)</f>
        <v>#REF!</v>
      </c>
      <c r="AQ15" s="24" t="e">
        <f>IF(#REF!=2,22,0)</f>
        <v>#REF!</v>
      </c>
      <c r="AR15" s="24" t="e">
        <f>IF(#REF!=3,20,0)</f>
        <v>#REF!</v>
      </c>
      <c r="AS15" s="24" t="e">
        <f>IF(#REF!=4,18,0)</f>
        <v>#REF!</v>
      </c>
      <c r="AT15" s="24" t="e">
        <f>IF(#REF!=5,16,0)</f>
        <v>#REF!</v>
      </c>
      <c r="AU15" s="24" t="e">
        <f>IF(#REF!=6,15,0)</f>
        <v>#REF!</v>
      </c>
      <c r="AV15" s="24" t="e">
        <f>IF(#REF!=7,14,0)</f>
        <v>#REF!</v>
      </c>
      <c r="AW15" s="24" t="e">
        <f>IF(#REF!=8,13,0)</f>
        <v>#REF!</v>
      </c>
      <c r="AX15" s="24" t="e">
        <f>IF(#REF!=9,12,0)</f>
        <v>#REF!</v>
      </c>
      <c r="AY15" s="24" t="e">
        <f>IF(#REF!=10,11,0)</f>
        <v>#REF!</v>
      </c>
      <c r="AZ15" s="24" t="e">
        <f>IF(#REF!=11,10,0)</f>
        <v>#REF!</v>
      </c>
      <c r="BA15" s="24" t="e">
        <f>IF(#REF!=12,9,0)</f>
        <v>#REF!</v>
      </c>
      <c r="BB15" s="24" t="e">
        <f>IF(#REF!=13,8,0)</f>
        <v>#REF!</v>
      </c>
      <c r="BC15" s="24" t="e">
        <f>IF(#REF!=14,7,0)</f>
        <v>#REF!</v>
      </c>
      <c r="BD15" s="24" t="e">
        <f>IF(#REF!=15,6,0)</f>
        <v>#REF!</v>
      </c>
      <c r="BE15" s="24" t="e">
        <f>IF(#REF!=16,5,0)</f>
        <v>#REF!</v>
      </c>
      <c r="BF15" s="24" t="e">
        <f>IF(#REF!=17,4,0)</f>
        <v>#REF!</v>
      </c>
      <c r="BG15" s="24" t="e">
        <f>IF(#REF!=18,3,0)</f>
        <v>#REF!</v>
      </c>
      <c r="BH15" s="24" t="e">
        <f>IF(#REF!=19,2,0)</f>
        <v>#REF!</v>
      </c>
      <c r="BI15" s="24" t="e">
        <f>IF(#REF!=20,1,0)</f>
        <v>#REF!</v>
      </c>
      <c r="BJ15" s="24" t="e">
        <f>IF(#REF!&gt;20,0,0)</f>
        <v>#REF!</v>
      </c>
      <c r="BK15" s="24" t="e">
        <f>IF(#REF!="сх",0,0)</f>
        <v>#REF!</v>
      </c>
      <c r="BL15" s="24" t="e">
        <f t="shared" si="11"/>
        <v>#REF!</v>
      </c>
      <c r="BM15" s="24" t="e">
        <f>IF(#REF!=1,45,0)</f>
        <v>#REF!</v>
      </c>
      <c r="BN15" s="24" t="e">
        <f>IF(#REF!=2,42,0)</f>
        <v>#REF!</v>
      </c>
      <c r="BO15" s="24" t="e">
        <f>IF(#REF!=3,40,0)</f>
        <v>#REF!</v>
      </c>
      <c r="BP15" s="24" t="e">
        <f>IF(#REF!=4,38,0)</f>
        <v>#REF!</v>
      </c>
      <c r="BQ15" s="24" t="e">
        <f>IF(#REF!=5,36,0)</f>
        <v>#REF!</v>
      </c>
      <c r="BR15" s="24" t="e">
        <f>IF(#REF!=6,35,0)</f>
        <v>#REF!</v>
      </c>
      <c r="BS15" s="24" t="e">
        <f>IF(#REF!=7,34,0)</f>
        <v>#REF!</v>
      </c>
      <c r="BT15" s="24" t="e">
        <f>IF(#REF!=8,33,0)</f>
        <v>#REF!</v>
      </c>
      <c r="BU15" s="24" t="e">
        <f>IF(#REF!=9,32,0)</f>
        <v>#REF!</v>
      </c>
      <c r="BV15" s="24" t="e">
        <f>IF(#REF!=10,31,0)</f>
        <v>#REF!</v>
      </c>
      <c r="BW15" s="24" t="e">
        <f>IF(#REF!=11,30,0)</f>
        <v>#REF!</v>
      </c>
      <c r="BX15" s="24" t="e">
        <f>IF(#REF!=12,29,0)</f>
        <v>#REF!</v>
      </c>
      <c r="BY15" s="24" t="e">
        <f>IF(#REF!=13,28,0)</f>
        <v>#REF!</v>
      </c>
      <c r="BZ15" s="24" t="e">
        <f>IF(#REF!=14,27,0)</f>
        <v>#REF!</v>
      </c>
      <c r="CA15" s="24" t="e">
        <f>IF(#REF!=15,26,0)</f>
        <v>#REF!</v>
      </c>
      <c r="CB15" s="24" t="e">
        <f>IF(#REF!=16,25,0)</f>
        <v>#REF!</v>
      </c>
      <c r="CC15" s="24" t="e">
        <f>IF(#REF!=17,24,0)</f>
        <v>#REF!</v>
      </c>
      <c r="CD15" s="24" t="e">
        <f>IF(#REF!=18,23,0)</f>
        <v>#REF!</v>
      </c>
      <c r="CE15" s="24" t="e">
        <f>IF(#REF!=19,22,0)</f>
        <v>#REF!</v>
      </c>
      <c r="CF15" s="24" t="e">
        <f>IF(#REF!=20,21,0)</f>
        <v>#REF!</v>
      </c>
      <c r="CG15" s="24" t="e">
        <f>IF(#REF!=21,20,0)</f>
        <v>#REF!</v>
      </c>
      <c r="CH15" s="24" t="e">
        <f>IF(#REF!=22,19,0)</f>
        <v>#REF!</v>
      </c>
      <c r="CI15" s="24" t="e">
        <f>IF(#REF!=23,18,0)</f>
        <v>#REF!</v>
      </c>
      <c r="CJ15" s="24" t="e">
        <f>IF(#REF!=24,17,0)</f>
        <v>#REF!</v>
      </c>
      <c r="CK15" s="24" t="e">
        <f>IF(#REF!=25,16,0)</f>
        <v>#REF!</v>
      </c>
      <c r="CL15" s="24" t="e">
        <f>IF(#REF!=26,15,0)</f>
        <v>#REF!</v>
      </c>
      <c r="CM15" s="24" t="e">
        <f>IF(#REF!=27,14,0)</f>
        <v>#REF!</v>
      </c>
      <c r="CN15" s="24" t="e">
        <f>IF(#REF!=28,13,0)</f>
        <v>#REF!</v>
      </c>
      <c r="CO15" s="24" t="e">
        <f>IF(#REF!=29,12,0)</f>
        <v>#REF!</v>
      </c>
      <c r="CP15" s="24" t="e">
        <f>IF(#REF!=30,11,0)</f>
        <v>#REF!</v>
      </c>
      <c r="CQ15" s="24" t="e">
        <f>IF(#REF!=31,10,0)</f>
        <v>#REF!</v>
      </c>
      <c r="CR15" s="24" t="e">
        <f>IF(#REF!=32,9,0)</f>
        <v>#REF!</v>
      </c>
      <c r="CS15" s="24" t="e">
        <f>IF(#REF!=33,8,0)</f>
        <v>#REF!</v>
      </c>
      <c r="CT15" s="24" t="e">
        <f>IF(#REF!=34,7,0)</f>
        <v>#REF!</v>
      </c>
      <c r="CU15" s="24" t="e">
        <f>IF(#REF!=35,6,0)</f>
        <v>#REF!</v>
      </c>
      <c r="CV15" s="24" t="e">
        <f>IF(#REF!=36,5,0)</f>
        <v>#REF!</v>
      </c>
      <c r="CW15" s="24" t="e">
        <f>IF(#REF!=37,4,0)</f>
        <v>#REF!</v>
      </c>
      <c r="CX15" s="24" t="e">
        <f>IF(#REF!=38,3,0)</f>
        <v>#REF!</v>
      </c>
      <c r="CY15" s="24" t="e">
        <f>IF(#REF!=39,2,0)</f>
        <v>#REF!</v>
      </c>
      <c r="CZ15" s="24" t="e">
        <f>IF(#REF!=40,1,0)</f>
        <v>#REF!</v>
      </c>
      <c r="DA15" s="24" t="e">
        <f>IF(#REF!&gt;20,0,0)</f>
        <v>#REF!</v>
      </c>
      <c r="DB15" s="24" t="e">
        <f>IF(#REF!="сх",0,0)</f>
        <v>#REF!</v>
      </c>
      <c r="DC15" s="24" t="e">
        <f t="shared" si="12"/>
        <v>#REF!</v>
      </c>
      <c r="DD15" s="24" t="e">
        <f>IF(#REF!=1,45,0)</f>
        <v>#REF!</v>
      </c>
      <c r="DE15" s="24" t="e">
        <f>IF(#REF!=2,42,0)</f>
        <v>#REF!</v>
      </c>
      <c r="DF15" s="24" t="e">
        <f>IF(#REF!=3,40,0)</f>
        <v>#REF!</v>
      </c>
      <c r="DG15" s="24" t="e">
        <f>IF(#REF!=4,38,0)</f>
        <v>#REF!</v>
      </c>
      <c r="DH15" s="24" t="e">
        <f>IF(#REF!=5,36,0)</f>
        <v>#REF!</v>
      </c>
      <c r="DI15" s="24" t="e">
        <f>IF(#REF!=6,35,0)</f>
        <v>#REF!</v>
      </c>
      <c r="DJ15" s="24" t="e">
        <f>IF(#REF!=7,34,0)</f>
        <v>#REF!</v>
      </c>
      <c r="DK15" s="24" t="e">
        <f>IF(#REF!=8,33,0)</f>
        <v>#REF!</v>
      </c>
      <c r="DL15" s="24" t="e">
        <f>IF(#REF!=9,32,0)</f>
        <v>#REF!</v>
      </c>
      <c r="DM15" s="24" t="e">
        <f>IF(#REF!=10,31,0)</f>
        <v>#REF!</v>
      </c>
      <c r="DN15" s="24" t="e">
        <f>IF(#REF!=11,30,0)</f>
        <v>#REF!</v>
      </c>
      <c r="DO15" s="24" t="e">
        <f>IF(#REF!=12,29,0)</f>
        <v>#REF!</v>
      </c>
      <c r="DP15" s="24" t="e">
        <f>IF(#REF!=13,28,0)</f>
        <v>#REF!</v>
      </c>
      <c r="DQ15" s="24" t="e">
        <f>IF(#REF!=14,27,0)</f>
        <v>#REF!</v>
      </c>
      <c r="DR15" s="24" t="e">
        <f>IF(#REF!=15,26,0)</f>
        <v>#REF!</v>
      </c>
      <c r="DS15" s="24" t="e">
        <f>IF(#REF!=16,25,0)</f>
        <v>#REF!</v>
      </c>
      <c r="DT15" s="24" t="e">
        <f>IF(#REF!=17,24,0)</f>
        <v>#REF!</v>
      </c>
      <c r="DU15" s="24" t="e">
        <f>IF(#REF!=18,23,0)</f>
        <v>#REF!</v>
      </c>
      <c r="DV15" s="24" t="e">
        <f>IF(#REF!=19,22,0)</f>
        <v>#REF!</v>
      </c>
      <c r="DW15" s="24" t="e">
        <f>IF(#REF!=20,21,0)</f>
        <v>#REF!</v>
      </c>
      <c r="DX15" s="24" t="e">
        <f>IF(#REF!=21,20,0)</f>
        <v>#REF!</v>
      </c>
      <c r="DY15" s="24" t="e">
        <f>IF(#REF!=22,19,0)</f>
        <v>#REF!</v>
      </c>
      <c r="DZ15" s="24" t="e">
        <f>IF(#REF!=23,18,0)</f>
        <v>#REF!</v>
      </c>
      <c r="EA15" s="24" t="e">
        <f>IF(#REF!=24,17,0)</f>
        <v>#REF!</v>
      </c>
      <c r="EB15" s="24" t="e">
        <f>IF(#REF!=25,16,0)</f>
        <v>#REF!</v>
      </c>
      <c r="EC15" s="24" t="e">
        <f>IF(#REF!=26,15,0)</f>
        <v>#REF!</v>
      </c>
      <c r="ED15" s="24" t="e">
        <f>IF(#REF!=27,14,0)</f>
        <v>#REF!</v>
      </c>
      <c r="EE15" s="24" t="e">
        <f>IF(#REF!=28,13,0)</f>
        <v>#REF!</v>
      </c>
      <c r="EF15" s="24" t="e">
        <f>IF(#REF!=29,12,0)</f>
        <v>#REF!</v>
      </c>
      <c r="EG15" s="24" t="e">
        <f>IF(#REF!=30,11,0)</f>
        <v>#REF!</v>
      </c>
      <c r="EH15" s="24" t="e">
        <f>IF(#REF!=31,10,0)</f>
        <v>#REF!</v>
      </c>
      <c r="EI15" s="24" t="e">
        <f>IF(#REF!=32,9,0)</f>
        <v>#REF!</v>
      </c>
      <c r="EJ15" s="24" t="e">
        <f>IF(#REF!=33,8,0)</f>
        <v>#REF!</v>
      </c>
      <c r="EK15" s="24" t="e">
        <f>IF(#REF!=34,7,0)</f>
        <v>#REF!</v>
      </c>
      <c r="EL15" s="24" t="e">
        <f>IF(#REF!=35,6,0)</f>
        <v>#REF!</v>
      </c>
      <c r="EM15" s="24" t="e">
        <f>IF(#REF!=36,5,0)</f>
        <v>#REF!</v>
      </c>
      <c r="EN15" s="24" t="e">
        <f>IF(#REF!=37,4,0)</f>
        <v>#REF!</v>
      </c>
      <c r="EO15" s="24" t="e">
        <f>IF(#REF!=38,3,0)</f>
        <v>#REF!</v>
      </c>
      <c r="EP15" s="24" t="e">
        <f>IF(#REF!=39,2,0)</f>
        <v>#REF!</v>
      </c>
      <c r="EQ15" s="24" t="e">
        <f>IF(#REF!=40,1,0)</f>
        <v>#REF!</v>
      </c>
      <c r="ER15" s="24" t="e">
        <f>IF(#REF!&gt;20,0,0)</f>
        <v>#REF!</v>
      </c>
      <c r="ES15" s="24" t="e">
        <f>IF(#REF!="сх",0,0)</f>
        <v>#REF!</v>
      </c>
      <c r="ET15" s="24" t="e">
        <f t="shared" si="13"/>
        <v>#REF!</v>
      </c>
      <c r="EU15" s="24"/>
      <c r="EV15" s="24" t="e">
        <f>IF(#REF!="сх","ноль",IF(#REF!&gt;0,#REF!,"Ноль"))</f>
        <v>#REF!</v>
      </c>
      <c r="EW15" s="24" t="e">
        <f>IF(#REF!="сх","ноль",IF(#REF!&gt;0,#REF!,"Ноль"))</f>
        <v>#REF!</v>
      </c>
      <c r="EX15" s="24"/>
      <c r="EY15" s="24" t="e">
        <f t="shared" si="14"/>
        <v>#REF!</v>
      </c>
      <c r="EZ15" s="24" t="e">
        <f>IF(O15=#REF!,IF(#REF!&lt;#REF!,#REF!,FD15),#REF!)</f>
        <v>#REF!</v>
      </c>
      <c r="FA15" s="24" t="e">
        <f>IF(O15=#REF!,IF(#REF!&lt;#REF!,0,1))</f>
        <v>#REF!</v>
      </c>
      <c r="FB15" s="24" t="e">
        <f>IF(AND(EY15&gt;=21,EY15&lt;&gt;0),EY15,IF(O15&lt;#REF!,"СТОП",EZ15+FA15))</f>
        <v>#REF!</v>
      </c>
      <c r="FC15" s="24"/>
      <c r="FD15" s="24">
        <v>15</v>
      </c>
      <c r="FE15" s="24">
        <v>16</v>
      </c>
      <c r="FF15" s="24"/>
      <c r="FG15" s="26" t="e">
        <f>IF(#REF!=1,25,0)</f>
        <v>#REF!</v>
      </c>
      <c r="FH15" s="26" t="e">
        <f>IF(#REF!=2,22,0)</f>
        <v>#REF!</v>
      </c>
      <c r="FI15" s="26" t="e">
        <f>IF(#REF!=3,20,0)</f>
        <v>#REF!</v>
      </c>
      <c r="FJ15" s="26" t="e">
        <f>IF(#REF!=4,18,0)</f>
        <v>#REF!</v>
      </c>
      <c r="FK15" s="26" t="e">
        <f>IF(#REF!=5,16,0)</f>
        <v>#REF!</v>
      </c>
      <c r="FL15" s="26" t="e">
        <f>IF(#REF!=6,15,0)</f>
        <v>#REF!</v>
      </c>
      <c r="FM15" s="26" t="e">
        <f>IF(#REF!=7,14,0)</f>
        <v>#REF!</v>
      </c>
      <c r="FN15" s="26" t="e">
        <f>IF(#REF!=8,13,0)</f>
        <v>#REF!</v>
      </c>
      <c r="FO15" s="26" t="e">
        <f>IF(#REF!=9,12,0)</f>
        <v>#REF!</v>
      </c>
      <c r="FP15" s="26" t="e">
        <f>IF(#REF!=10,11,0)</f>
        <v>#REF!</v>
      </c>
      <c r="FQ15" s="26" t="e">
        <f>IF(#REF!=11,10,0)</f>
        <v>#REF!</v>
      </c>
      <c r="FR15" s="26" t="e">
        <f>IF(#REF!=12,9,0)</f>
        <v>#REF!</v>
      </c>
      <c r="FS15" s="26" t="e">
        <f>IF(#REF!=13,8,0)</f>
        <v>#REF!</v>
      </c>
      <c r="FT15" s="26" t="e">
        <f>IF(#REF!=14,7,0)</f>
        <v>#REF!</v>
      </c>
      <c r="FU15" s="26" t="e">
        <f>IF(#REF!=15,6,0)</f>
        <v>#REF!</v>
      </c>
      <c r="FV15" s="26" t="e">
        <f>IF(#REF!=16,5,0)</f>
        <v>#REF!</v>
      </c>
      <c r="FW15" s="26" t="e">
        <f>IF(#REF!=17,4,0)</f>
        <v>#REF!</v>
      </c>
      <c r="FX15" s="26" t="e">
        <f>IF(#REF!=18,3,0)</f>
        <v>#REF!</v>
      </c>
      <c r="FY15" s="26" t="e">
        <f>IF(#REF!=19,2,0)</f>
        <v>#REF!</v>
      </c>
      <c r="FZ15" s="26" t="e">
        <f>IF(#REF!=20,1,0)</f>
        <v>#REF!</v>
      </c>
      <c r="GA15" s="26" t="e">
        <f>IF(#REF!&gt;20,0,0)</f>
        <v>#REF!</v>
      </c>
      <c r="GB15" s="26" t="e">
        <f>IF(#REF!="сх",0,0)</f>
        <v>#REF!</v>
      </c>
      <c r="GC15" s="26" t="e">
        <f t="shared" si="15"/>
        <v>#REF!</v>
      </c>
      <c r="GD15" s="26" t="e">
        <f>IF(#REF!=1,25,0)</f>
        <v>#REF!</v>
      </c>
      <c r="GE15" s="26" t="e">
        <f>IF(#REF!=2,22,0)</f>
        <v>#REF!</v>
      </c>
      <c r="GF15" s="26" t="e">
        <f>IF(#REF!=3,20,0)</f>
        <v>#REF!</v>
      </c>
      <c r="GG15" s="26" t="e">
        <f>IF(#REF!=4,18,0)</f>
        <v>#REF!</v>
      </c>
      <c r="GH15" s="26" t="e">
        <f>IF(#REF!=5,16,0)</f>
        <v>#REF!</v>
      </c>
      <c r="GI15" s="26" t="e">
        <f>IF(#REF!=6,15,0)</f>
        <v>#REF!</v>
      </c>
      <c r="GJ15" s="26" t="e">
        <f>IF(#REF!=7,14,0)</f>
        <v>#REF!</v>
      </c>
      <c r="GK15" s="26" t="e">
        <f>IF(#REF!=8,13,0)</f>
        <v>#REF!</v>
      </c>
      <c r="GL15" s="26" t="e">
        <f>IF(#REF!=9,12,0)</f>
        <v>#REF!</v>
      </c>
      <c r="GM15" s="26" t="e">
        <f>IF(#REF!=10,11,0)</f>
        <v>#REF!</v>
      </c>
      <c r="GN15" s="26" t="e">
        <f>IF(#REF!=11,10,0)</f>
        <v>#REF!</v>
      </c>
      <c r="GO15" s="26" t="e">
        <f>IF(#REF!=12,9,0)</f>
        <v>#REF!</v>
      </c>
      <c r="GP15" s="26" t="e">
        <f>IF(#REF!=13,8,0)</f>
        <v>#REF!</v>
      </c>
      <c r="GQ15" s="26" t="e">
        <f>IF(#REF!=14,7,0)</f>
        <v>#REF!</v>
      </c>
      <c r="GR15" s="26" t="e">
        <f>IF(#REF!=15,6,0)</f>
        <v>#REF!</v>
      </c>
      <c r="GS15" s="26" t="e">
        <f>IF(#REF!=16,5,0)</f>
        <v>#REF!</v>
      </c>
      <c r="GT15" s="26" t="e">
        <f>IF(#REF!=17,4,0)</f>
        <v>#REF!</v>
      </c>
      <c r="GU15" s="26" t="e">
        <f>IF(#REF!=18,3,0)</f>
        <v>#REF!</v>
      </c>
      <c r="GV15" s="26" t="e">
        <f>IF(#REF!=19,2,0)</f>
        <v>#REF!</v>
      </c>
      <c r="GW15" s="26" t="e">
        <f>IF(#REF!=20,1,0)</f>
        <v>#REF!</v>
      </c>
      <c r="GX15" s="26" t="e">
        <f>IF(#REF!&gt;20,0,0)</f>
        <v>#REF!</v>
      </c>
      <c r="GY15" s="26" t="e">
        <f>IF(#REF!="сх",0,0)</f>
        <v>#REF!</v>
      </c>
      <c r="GZ15" s="26" t="e">
        <f t="shared" si="16"/>
        <v>#REF!</v>
      </c>
      <c r="HA15" s="26" t="e">
        <f>IF(#REF!=1,100,0)</f>
        <v>#REF!</v>
      </c>
      <c r="HB15" s="26" t="e">
        <f>IF(#REF!=2,98,0)</f>
        <v>#REF!</v>
      </c>
      <c r="HC15" s="26" t="e">
        <f>IF(#REF!=3,95,0)</f>
        <v>#REF!</v>
      </c>
      <c r="HD15" s="26" t="e">
        <f>IF(#REF!=4,93,0)</f>
        <v>#REF!</v>
      </c>
      <c r="HE15" s="26" t="e">
        <f>IF(#REF!=5,90,0)</f>
        <v>#REF!</v>
      </c>
      <c r="HF15" s="26" t="e">
        <f>IF(#REF!=6,88,0)</f>
        <v>#REF!</v>
      </c>
      <c r="HG15" s="26" t="e">
        <f>IF(#REF!=7,85,0)</f>
        <v>#REF!</v>
      </c>
      <c r="HH15" s="26" t="e">
        <f>IF(#REF!=8,83,0)</f>
        <v>#REF!</v>
      </c>
      <c r="HI15" s="26" t="e">
        <f>IF(#REF!=9,80,0)</f>
        <v>#REF!</v>
      </c>
      <c r="HJ15" s="26" t="e">
        <f>IF(#REF!=10,78,0)</f>
        <v>#REF!</v>
      </c>
      <c r="HK15" s="26" t="e">
        <f>IF(#REF!=11,75,0)</f>
        <v>#REF!</v>
      </c>
      <c r="HL15" s="26" t="e">
        <f>IF(#REF!=12,73,0)</f>
        <v>#REF!</v>
      </c>
      <c r="HM15" s="26" t="e">
        <f>IF(#REF!=13,70,0)</f>
        <v>#REF!</v>
      </c>
      <c r="HN15" s="26" t="e">
        <f>IF(#REF!=14,68,0)</f>
        <v>#REF!</v>
      </c>
      <c r="HO15" s="26" t="e">
        <f>IF(#REF!=15,65,0)</f>
        <v>#REF!</v>
      </c>
      <c r="HP15" s="26" t="e">
        <f>IF(#REF!=16,63,0)</f>
        <v>#REF!</v>
      </c>
      <c r="HQ15" s="26" t="e">
        <f>IF(#REF!=17,60,0)</f>
        <v>#REF!</v>
      </c>
      <c r="HR15" s="26" t="e">
        <f>IF(#REF!=18,58,0)</f>
        <v>#REF!</v>
      </c>
      <c r="HS15" s="26" t="e">
        <f>IF(#REF!=19,55,0)</f>
        <v>#REF!</v>
      </c>
      <c r="HT15" s="26" t="e">
        <f>IF(#REF!=20,53,0)</f>
        <v>#REF!</v>
      </c>
      <c r="HU15" s="26" t="e">
        <f>IF(#REF!&gt;20,0,0)</f>
        <v>#REF!</v>
      </c>
      <c r="HV15" s="26" t="e">
        <f>IF(#REF!="сх",0,0)</f>
        <v>#REF!</v>
      </c>
      <c r="HW15" s="26" t="e">
        <f t="shared" si="17"/>
        <v>#REF!</v>
      </c>
      <c r="HX15" s="26" t="e">
        <f>IF(#REF!=1,100,0)</f>
        <v>#REF!</v>
      </c>
      <c r="HY15" s="26" t="e">
        <f>IF(#REF!=2,98,0)</f>
        <v>#REF!</v>
      </c>
      <c r="HZ15" s="26" t="e">
        <f>IF(#REF!=3,95,0)</f>
        <v>#REF!</v>
      </c>
      <c r="IA15" s="26" t="e">
        <f>IF(#REF!=4,93,0)</f>
        <v>#REF!</v>
      </c>
      <c r="IB15" s="26" t="e">
        <f>IF(#REF!=5,90,0)</f>
        <v>#REF!</v>
      </c>
      <c r="IC15" s="26" t="e">
        <f>IF(#REF!=6,88,0)</f>
        <v>#REF!</v>
      </c>
      <c r="ID15" s="26" t="e">
        <f>IF(#REF!=7,85,0)</f>
        <v>#REF!</v>
      </c>
      <c r="IE15" s="26" t="e">
        <f>IF(#REF!=8,83,0)</f>
        <v>#REF!</v>
      </c>
      <c r="IF15" s="26" t="e">
        <f>IF(#REF!=9,80,0)</f>
        <v>#REF!</v>
      </c>
      <c r="IG15" s="26" t="e">
        <f>IF(#REF!=10,78,0)</f>
        <v>#REF!</v>
      </c>
      <c r="IH15" s="26" t="e">
        <f>IF(#REF!=11,75,0)</f>
        <v>#REF!</v>
      </c>
      <c r="II15" s="26" t="e">
        <f>IF(#REF!=12,73,0)</f>
        <v>#REF!</v>
      </c>
      <c r="IJ15" s="26" t="e">
        <f>IF(#REF!=13,70,0)</f>
        <v>#REF!</v>
      </c>
      <c r="IK15" s="26" t="e">
        <f>IF(#REF!=14,68,0)</f>
        <v>#REF!</v>
      </c>
      <c r="IL15" s="26" t="e">
        <f>IF(#REF!=15,65,0)</f>
        <v>#REF!</v>
      </c>
      <c r="IM15" s="26" t="e">
        <f>IF(#REF!=16,63,0)</f>
        <v>#REF!</v>
      </c>
      <c r="IN15" s="26" t="e">
        <f>IF(#REF!=17,60,0)</f>
        <v>#REF!</v>
      </c>
      <c r="IO15" s="26" t="e">
        <f>IF(#REF!=18,58,0)</f>
        <v>#REF!</v>
      </c>
      <c r="IP15" s="26" t="e">
        <f>IF(#REF!=19,55,0)</f>
        <v>#REF!</v>
      </c>
      <c r="IQ15" s="26" t="e">
        <f>IF(#REF!=20,53,0)</f>
        <v>#REF!</v>
      </c>
      <c r="IR15" s="26" t="e">
        <f>IF(#REF!&gt;20,0,0)</f>
        <v>#REF!</v>
      </c>
      <c r="IS15" s="26" t="e">
        <f>IF(#REF!="сх",0,0)</f>
        <v>#REF!</v>
      </c>
      <c r="IT15" s="26" t="e">
        <f t="shared" si="18"/>
        <v>#REF!</v>
      </c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</row>
    <row r="16" spans="1:265" s="3" customFormat="1" ht="44.25" x14ac:dyDescent="0.2">
      <c r="A16" s="58">
        <v>7</v>
      </c>
      <c r="B16" s="61">
        <v>33.6</v>
      </c>
      <c r="C16" s="77">
        <v>162</v>
      </c>
      <c r="D16" s="94" t="s">
        <v>157</v>
      </c>
      <c r="E16" s="45" t="s">
        <v>65</v>
      </c>
      <c r="F16" s="65" t="s">
        <v>31</v>
      </c>
      <c r="G16" s="66" t="s">
        <v>49</v>
      </c>
      <c r="H16" s="45" t="s">
        <v>30</v>
      </c>
      <c r="I16" s="70">
        <v>10</v>
      </c>
      <c r="J16" s="71">
        <v>11</v>
      </c>
      <c r="K16" s="72">
        <v>5</v>
      </c>
      <c r="L16" s="71">
        <v>16</v>
      </c>
      <c r="M16" s="72">
        <v>7</v>
      </c>
      <c r="N16" s="71">
        <v>14</v>
      </c>
      <c r="O16" s="88">
        <f t="shared" si="0"/>
        <v>41</v>
      </c>
      <c r="P16" s="23" t="e">
        <f>#REF!+#REF!</f>
        <v>#REF!</v>
      </c>
      <c r="Q16" s="24"/>
      <c r="R16" s="25"/>
      <c r="S16" s="24" t="e">
        <f>IF(#REF!=1,25,0)</f>
        <v>#REF!</v>
      </c>
      <c r="T16" s="24" t="e">
        <f>IF(#REF!=2,22,0)</f>
        <v>#REF!</v>
      </c>
      <c r="U16" s="24" t="e">
        <f>IF(#REF!=3,20,0)</f>
        <v>#REF!</v>
      </c>
      <c r="V16" s="24" t="e">
        <f>IF(#REF!=4,18,0)</f>
        <v>#REF!</v>
      </c>
      <c r="W16" s="24" t="e">
        <f>IF(#REF!=5,16,0)</f>
        <v>#REF!</v>
      </c>
      <c r="X16" s="24" t="e">
        <f>IF(#REF!=6,15,0)</f>
        <v>#REF!</v>
      </c>
      <c r="Y16" s="24" t="e">
        <f>IF(#REF!=7,14,0)</f>
        <v>#REF!</v>
      </c>
      <c r="Z16" s="24" t="e">
        <f>IF(#REF!=8,13,0)</f>
        <v>#REF!</v>
      </c>
      <c r="AA16" s="24" t="e">
        <f>IF(#REF!=9,12,0)</f>
        <v>#REF!</v>
      </c>
      <c r="AB16" s="24" t="e">
        <f>IF(#REF!=10,11,0)</f>
        <v>#REF!</v>
      </c>
      <c r="AC16" s="24" t="e">
        <f>IF(#REF!=11,10,0)</f>
        <v>#REF!</v>
      </c>
      <c r="AD16" s="24" t="e">
        <f>IF(#REF!=12,9,0)</f>
        <v>#REF!</v>
      </c>
      <c r="AE16" s="24" t="e">
        <f>IF(#REF!=13,8,0)</f>
        <v>#REF!</v>
      </c>
      <c r="AF16" s="24" t="e">
        <f>IF(#REF!=14,7,0)</f>
        <v>#REF!</v>
      </c>
      <c r="AG16" s="24" t="e">
        <f>IF(#REF!=15,6,0)</f>
        <v>#REF!</v>
      </c>
      <c r="AH16" s="24" t="e">
        <f>IF(#REF!=16,5,0)</f>
        <v>#REF!</v>
      </c>
      <c r="AI16" s="24" t="e">
        <f>IF(#REF!=17,4,0)</f>
        <v>#REF!</v>
      </c>
      <c r="AJ16" s="24" t="e">
        <f>IF(#REF!=18,3,0)</f>
        <v>#REF!</v>
      </c>
      <c r="AK16" s="24" t="e">
        <f>IF(#REF!=19,2,0)</f>
        <v>#REF!</v>
      </c>
      <c r="AL16" s="24" t="e">
        <f>IF(#REF!=20,1,0)</f>
        <v>#REF!</v>
      </c>
      <c r="AM16" s="24" t="e">
        <f>IF(#REF!&gt;20,0,0)</f>
        <v>#REF!</v>
      </c>
      <c r="AN16" s="24" t="e">
        <f>IF(#REF!="сх",0,0)</f>
        <v>#REF!</v>
      </c>
      <c r="AO16" s="24" t="e">
        <f t="shared" si="10"/>
        <v>#REF!</v>
      </c>
      <c r="AP16" s="24" t="e">
        <f>IF(#REF!=1,25,0)</f>
        <v>#REF!</v>
      </c>
      <c r="AQ16" s="24" t="e">
        <f>IF(#REF!=2,22,0)</f>
        <v>#REF!</v>
      </c>
      <c r="AR16" s="24" t="e">
        <f>IF(#REF!=3,20,0)</f>
        <v>#REF!</v>
      </c>
      <c r="AS16" s="24" t="e">
        <f>IF(#REF!=4,18,0)</f>
        <v>#REF!</v>
      </c>
      <c r="AT16" s="24" t="e">
        <f>IF(#REF!=5,16,0)</f>
        <v>#REF!</v>
      </c>
      <c r="AU16" s="24" t="e">
        <f>IF(#REF!=6,15,0)</f>
        <v>#REF!</v>
      </c>
      <c r="AV16" s="24" t="e">
        <f>IF(#REF!=7,14,0)</f>
        <v>#REF!</v>
      </c>
      <c r="AW16" s="24" t="e">
        <f>IF(#REF!=8,13,0)</f>
        <v>#REF!</v>
      </c>
      <c r="AX16" s="24" t="e">
        <f>IF(#REF!=9,12,0)</f>
        <v>#REF!</v>
      </c>
      <c r="AY16" s="24" t="e">
        <f>IF(#REF!=10,11,0)</f>
        <v>#REF!</v>
      </c>
      <c r="AZ16" s="24" t="e">
        <f>IF(#REF!=11,10,0)</f>
        <v>#REF!</v>
      </c>
      <c r="BA16" s="24" t="e">
        <f>IF(#REF!=12,9,0)</f>
        <v>#REF!</v>
      </c>
      <c r="BB16" s="24" t="e">
        <f>IF(#REF!=13,8,0)</f>
        <v>#REF!</v>
      </c>
      <c r="BC16" s="24" t="e">
        <f>IF(#REF!=14,7,0)</f>
        <v>#REF!</v>
      </c>
      <c r="BD16" s="24" t="e">
        <f>IF(#REF!=15,6,0)</f>
        <v>#REF!</v>
      </c>
      <c r="BE16" s="24" t="e">
        <f>IF(#REF!=16,5,0)</f>
        <v>#REF!</v>
      </c>
      <c r="BF16" s="24" t="e">
        <f>IF(#REF!=17,4,0)</f>
        <v>#REF!</v>
      </c>
      <c r="BG16" s="24" t="e">
        <f>IF(#REF!=18,3,0)</f>
        <v>#REF!</v>
      </c>
      <c r="BH16" s="24" t="e">
        <f>IF(#REF!=19,2,0)</f>
        <v>#REF!</v>
      </c>
      <c r="BI16" s="24" t="e">
        <f>IF(#REF!=20,1,0)</f>
        <v>#REF!</v>
      </c>
      <c r="BJ16" s="24" t="e">
        <f>IF(#REF!&gt;20,0,0)</f>
        <v>#REF!</v>
      </c>
      <c r="BK16" s="24" t="e">
        <f>IF(#REF!="сх",0,0)</f>
        <v>#REF!</v>
      </c>
      <c r="BL16" s="24" t="e">
        <f t="shared" si="11"/>
        <v>#REF!</v>
      </c>
      <c r="BM16" s="24" t="e">
        <f>IF(#REF!=1,45,0)</f>
        <v>#REF!</v>
      </c>
      <c r="BN16" s="24" t="e">
        <f>IF(#REF!=2,42,0)</f>
        <v>#REF!</v>
      </c>
      <c r="BO16" s="24" t="e">
        <f>IF(#REF!=3,40,0)</f>
        <v>#REF!</v>
      </c>
      <c r="BP16" s="24" t="e">
        <f>IF(#REF!=4,38,0)</f>
        <v>#REF!</v>
      </c>
      <c r="BQ16" s="24" t="e">
        <f>IF(#REF!=5,36,0)</f>
        <v>#REF!</v>
      </c>
      <c r="BR16" s="24" t="e">
        <f>IF(#REF!=6,35,0)</f>
        <v>#REF!</v>
      </c>
      <c r="BS16" s="24" t="e">
        <f>IF(#REF!=7,34,0)</f>
        <v>#REF!</v>
      </c>
      <c r="BT16" s="24" t="e">
        <f>IF(#REF!=8,33,0)</f>
        <v>#REF!</v>
      </c>
      <c r="BU16" s="24" t="e">
        <f>IF(#REF!=9,32,0)</f>
        <v>#REF!</v>
      </c>
      <c r="BV16" s="24" t="e">
        <f>IF(#REF!=10,31,0)</f>
        <v>#REF!</v>
      </c>
      <c r="BW16" s="24" t="e">
        <f>IF(#REF!=11,30,0)</f>
        <v>#REF!</v>
      </c>
      <c r="BX16" s="24" t="e">
        <f>IF(#REF!=12,29,0)</f>
        <v>#REF!</v>
      </c>
      <c r="BY16" s="24" t="e">
        <f>IF(#REF!=13,28,0)</f>
        <v>#REF!</v>
      </c>
      <c r="BZ16" s="24" t="e">
        <f>IF(#REF!=14,27,0)</f>
        <v>#REF!</v>
      </c>
      <c r="CA16" s="24" t="e">
        <f>IF(#REF!=15,26,0)</f>
        <v>#REF!</v>
      </c>
      <c r="CB16" s="24" t="e">
        <f>IF(#REF!=16,25,0)</f>
        <v>#REF!</v>
      </c>
      <c r="CC16" s="24" t="e">
        <f>IF(#REF!=17,24,0)</f>
        <v>#REF!</v>
      </c>
      <c r="CD16" s="24" t="e">
        <f>IF(#REF!=18,23,0)</f>
        <v>#REF!</v>
      </c>
      <c r="CE16" s="24" t="e">
        <f>IF(#REF!=19,22,0)</f>
        <v>#REF!</v>
      </c>
      <c r="CF16" s="24" t="e">
        <f>IF(#REF!=20,21,0)</f>
        <v>#REF!</v>
      </c>
      <c r="CG16" s="24" t="e">
        <f>IF(#REF!=21,20,0)</f>
        <v>#REF!</v>
      </c>
      <c r="CH16" s="24" t="e">
        <f>IF(#REF!=22,19,0)</f>
        <v>#REF!</v>
      </c>
      <c r="CI16" s="24" t="e">
        <f>IF(#REF!=23,18,0)</f>
        <v>#REF!</v>
      </c>
      <c r="CJ16" s="24" t="e">
        <f>IF(#REF!=24,17,0)</f>
        <v>#REF!</v>
      </c>
      <c r="CK16" s="24" t="e">
        <f>IF(#REF!=25,16,0)</f>
        <v>#REF!</v>
      </c>
      <c r="CL16" s="24" t="e">
        <f>IF(#REF!=26,15,0)</f>
        <v>#REF!</v>
      </c>
      <c r="CM16" s="24" t="e">
        <f>IF(#REF!=27,14,0)</f>
        <v>#REF!</v>
      </c>
      <c r="CN16" s="24" t="e">
        <f>IF(#REF!=28,13,0)</f>
        <v>#REF!</v>
      </c>
      <c r="CO16" s="24" t="e">
        <f>IF(#REF!=29,12,0)</f>
        <v>#REF!</v>
      </c>
      <c r="CP16" s="24" t="e">
        <f>IF(#REF!=30,11,0)</f>
        <v>#REF!</v>
      </c>
      <c r="CQ16" s="24" t="e">
        <f>IF(#REF!=31,10,0)</f>
        <v>#REF!</v>
      </c>
      <c r="CR16" s="24" t="e">
        <f>IF(#REF!=32,9,0)</f>
        <v>#REF!</v>
      </c>
      <c r="CS16" s="24" t="e">
        <f>IF(#REF!=33,8,0)</f>
        <v>#REF!</v>
      </c>
      <c r="CT16" s="24" t="e">
        <f>IF(#REF!=34,7,0)</f>
        <v>#REF!</v>
      </c>
      <c r="CU16" s="24" t="e">
        <f>IF(#REF!=35,6,0)</f>
        <v>#REF!</v>
      </c>
      <c r="CV16" s="24" t="e">
        <f>IF(#REF!=36,5,0)</f>
        <v>#REF!</v>
      </c>
      <c r="CW16" s="24" t="e">
        <f>IF(#REF!=37,4,0)</f>
        <v>#REF!</v>
      </c>
      <c r="CX16" s="24" t="e">
        <f>IF(#REF!=38,3,0)</f>
        <v>#REF!</v>
      </c>
      <c r="CY16" s="24" t="e">
        <f>IF(#REF!=39,2,0)</f>
        <v>#REF!</v>
      </c>
      <c r="CZ16" s="24" t="e">
        <f>IF(#REF!=40,1,0)</f>
        <v>#REF!</v>
      </c>
      <c r="DA16" s="24" t="e">
        <f>IF(#REF!&gt;20,0,0)</f>
        <v>#REF!</v>
      </c>
      <c r="DB16" s="24" t="e">
        <f>IF(#REF!="сх",0,0)</f>
        <v>#REF!</v>
      </c>
      <c r="DC16" s="24" t="e">
        <f t="shared" si="12"/>
        <v>#REF!</v>
      </c>
      <c r="DD16" s="24" t="e">
        <f>IF(#REF!=1,45,0)</f>
        <v>#REF!</v>
      </c>
      <c r="DE16" s="24" t="e">
        <f>IF(#REF!=2,42,0)</f>
        <v>#REF!</v>
      </c>
      <c r="DF16" s="24" t="e">
        <f>IF(#REF!=3,40,0)</f>
        <v>#REF!</v>
      </c>
      <c r="DG16" s="24" t="e">
        <f>IF(#REF!=4,38,0)</f>
        <v>#REF!</v>
      </c>
      <c r="DH16" s="24" t="e">
        <f>IF(#REF!=5,36,0)</f>
        <v>#REF!</v>
      </c>
      <c r="DI16" s="24" t="e">
        <f>IF(#REF!=6,35,0)</f>
        <v>#REF!</v>
      </c>
      <c r="DJ16" s="24" t="e">
        <f>IF(#REF!=7,34,0)</f>
        <v>#REF!</v>
      </c>
      <c r="DK16" s="24" t="e">
        <f>IF(#REF!=8,33,0)</f>
        <v>#REF!</v>
      </c>
      <c r="DL16" s="24" t="e">
        <f>IF(#REF!=9,32,0)</f>
        <v>#REF!</v>
      </c>
      <c r="DM16" s="24" t="e">
        <f>IF(#REF!=10,31,0)</f>
        <v>#REF!</v>
      </c>
      <c r="DN16" s="24" t="e">
        <f>IF(#REF!=11,30,0)</f>
        <v>#REF!</v>
      </c>
      <c r="DO16" s="24" t="e">
        <f>IF(#REF!=12,29,0)</f>
        <v>#REF!</v>
      </c>
      <c r="DP16" s="24" t="e">
        <f>IF(#REF!=13,28,0)</f>
        <v>#REF!</v>
      </c>
      <c r="DQ16" s="24" t="e">
        <f>IF(#REF!=14,27,0)</f>
        <v>#REF!</v>
      </c>
      <c r="DR16" s="24" t="e">
        <f>IF(#REF!=15,26,0)</f>
        <v>#REF!</v>
      </c>
      <c r="DS16" s="24" t="e">
        <f>IF(#REF!=16,25,0)</f>
        <v>#REF!</v>
      </c>
      <c r="DT16" s="24" t="e">
        <f>IF(#REF!=17,24,0)</f>
        <v>#REF!</v>
      </c>
      <c r="DU16" s="24" t="e">
        <f>IF(#REF!=18,23,0)</f>
        <v>#REF!</v>
      </c>
      <c r="DV16" s="24" t="e">
        <f>IF(#REF!=19,22,0)</f>
        <v>#REF!</v>
      </c>
      <c r="DW16" s="24" t="e">
        <f>IF(#REF!=20,21,0)</f>
        <v>#REF!</v>
      </c>
      <c r="DX16" s="24" t="e">
        <f>IF(#REF!=21,20,0)</f>
        <v>#REF!</v>
      </c>
      <c r="DY16" s="24" t="e">
        <f>IF(#REF!=22,19,0)</f>
        <v>#REF!</v>
      </c>
      <c r="DZ16" s="24" t="e">
        <f>IF(#REF!=23,18,0)</f>
        <v>#REF!</v>
      </c>
      <c r="EA16" s="24" t="e">
        <f>IF(#REF!=24,17,0)</f>
        <v>#REF!</v>
      </c>
      <c r="EB16" s="24" t="e">
        <f>IF(#REF!=25,16,0)</f>
        <v>#REF!</v>
      </c>
      <c r="EC16" s="24" t="e">
        <f>IF(#REF!=26,15,0)</f>
        <v>#REF!</v>
      </c>
      <c r="ED16" s="24" t="e">
        <f>IF(#REF!=27,14,0)</f>
        <v>#REF!</v>
      </c>
      <c r="EE16" s="24" t="e">
        <f>IF(#REF!=28,13,0)</f>
        <v>#REF!</v>
      </c>
      <c r="EF16" s="24" t="e">
        <f>IF(#REF!=29,12,0)</f>
        <v>#REF!</v>
      </c>
      <c r="EG16" s="24" t="e">
        <f>IF(#REF!=30,11,0)</f>
        <v>#REF!</v>
      </c>
      <c r="EH16" s="24" t="e">
        <f>IF(#REF!=31,10,0)</f>
        <v>#REF!</v>
      </c>
      <c r="EI16" s="24" t="e">
        <f>IF(#REF!=32,9,0)</f>
        <v>#REF!</v>
      </c>
      <c r="EJ16" s="24" t="e">
        <f>IF(#REF!=33,8,0)</f>
        <v>#REF!</v>
      </c>
      <c r="EK16" s="24" t="e">
        <f>IF(#REF!=34,7,0)</f>
        <v>#REF!</v>
      </c>
      <c r="EL16" s="24" t="e">
        <f>IF(#REF!=35,6,0)</f>
        <v>#REF!</v>
      </c>
      <c r="EM16" s="24" t="e">
        <f>IF(#REF!=36,5,0)</f>
        <v>#REF!</v>
      </c>
      <c r="EN16" s="24" t="e">
        <f>IF(#REF!=37,4,0)</f>
        <v>#REF!</v>
      </c>
      <c r="EO16" s="24" t="e">
        <f>IF(#REF!=38,3,0)</f>
        <v>#REF!</v>
      </c>
      <c r="EP16" s="24" t="e">
        <f>IF(#REF!=39,2,0)</f>
        <v>#REF!</v>
      </c>
      <c r="EQ16" s="24" t="e">
        <f>IF(#REF!=40,1,0)</f>
        <v>#REF!</v>
      </c>
      <c r="ER16" s="24" t="e">
        <f>IF(#REF!&gt;20,0,0)</f>
        <v>#REF!</v>
      </c>
      <c r="ES16" s="24" t="e">
        <f>IF(#REF!="сх",0,0)</f>
        <v>#REF!</v>
      </c>
      <c r="ET16" s="24" t="e">
        <f t="shared" si="13"/>
        <v>#REF!</v>
      </c>
      <c r="EU16" s="24"/>
      <c r="EV16" s="24" t="e">
        <f>IF(#REF!="сх","ноль",IF(#REF!&gt;0,#REF!,"Ноль"))</f>
        <v>#REF!</v>
      </c>
      <c r="EW16" s="24" t="e">
        <f>IF(#REF!="сх","ноль",IF(#REF!&gt;0,#REF!,"Ноль"))</f>
        <v>#REF!</v>
      </c>
      <c r="EX16" s="24"/>
      <c r="EY16" s="24" t="e">
        <f t="shared" si="14"/>
        <v>#REF!</v>
      </c>
      <c r="EZ16" s="24" t="e">
        <f>IF(O16=#REF!,IF(#REF!&lt;#REF!,#REF!,FD16),#REF!)</f>
        <v>#REF!</v>
      </c>
      <c r="FA16" s="24" t="e">
        <f>IF(O16=#REF!,IF(#REF!&lt;#REF!,0,1))</f>
        <v>#REF!</v>
      </c>
      <c r="FB16" s="24" t="e">
        <f>IF(AND(EY16&gt;=21,EY16&lt;&gt;0),EY16,IF(O16&lt;#REF!,"СТОП",EZ16+FA16))</f>
        <v>#REF!</v>
      </c>
      <c r="FC16" s="24"/>
      <c r="FD16" s="24">
        <v>15</v>
      </c>
      <c r="FE16" s="24">
        <v>16</v>
      </c>
      <c r="FF16" s="24"/>
      <c r="FG16" s="26" t="e">
        <f>IF(#REF!=1,25,0)</f>
        <v>#REF!</v>
      </c>
      <c r="FH16" s="26" t="e">
        <f>IF(#REF!=2,22,0)</f>
        <v>#REF!</v>
      </c>
      <c r="FI16" s="26" t="e">
        <f>IF(#REF!=3,20,0)</f>
        <v>#REF!</v>
      </c>
      <c r="FJ16" s="26" t="e">
        <f>IF(#REF!=4,18,0)</f>
        <v>#REF!</v>
      </c>
      <c r="FK16" s="26" t="e">
        <f>IF(#REF!=5,16,0)</f>
        <v>#REF!</v>
      </c>
      <c r="FL16" s="26" t="e">
        <f>IF(#REF!=6,15,0)</f>
        <v>#REF!</v>
      </c>
      <c r="FM16" s="26" t="e">
        <f>IF(#REF!=7,14,0)</f>
        <v>#REF!</v>
      </c>
      <c r="FN16" s="26" t="e">
        <f>IF(#REF!=8,13,0)</f>
        <v>#REF!</v>
      </c>
      <c r="FO16" s="26" t="e">
        <f>IF(#REF!=9,12,0)</f>
        <v>#REF!</v>
      </c>
      <c r="FP16" s="26" t="e">
        <f>IF(#REF!=10,11,0)</f>
        <v>#REF!</v>
      </c>
      <c r="FQ16" s="26" t="e">
        <f>IF(#REF!=11,10,0)</f>
        <v>#REF!</v>
      </c>
      <c r="FR16" s="26" t="e">
        <f>IF(#REF!=12,9,0)</f>
        <v>#REF!</v>
      </c>
      <c r="FS16" s="26" t="e">
        <f>IF(#REF!=13,8,0)</f>
        <v>#REF!</v>
      </c>
      <c r="FT16" s="26" t="e">
        <f>IF(#REF!=14,7,0)</f>
        <v>#REF!</v>
      </c>
      <c r="FU16" s="26" t="e">
        <f>IF(#REF!=15,6,0)</f>
        <v>#REF!</v>
      </c>
      <c r="FV16" s="26" t="e">
        <f>IF(#REF!=16,5,0)</f>
        <v>#REF!</v>
      </c>
      <c r="FW16" s="26" t="e">
        <f>IF(#REF!=17,4,0)</f>
        <v>#REF!</v>
      </c>
      <c r="FX16" s="26" t="e">
        <f>IF(#REF!=18,3,0)</f>
        <v>#REF!</v>
      </c>
      <c r="FY16" s="26" t="e">
        <f>IF(#REF!=19,2,0)</f>
        <v>#REF!</v>
      </c>
      <c r="FZ16" s="26" t="e">
        <f>IF(#REF!=20,1,0)</f>
        <v>#REF!</v>
      </c>
      <c r="GA16" s="26" t="e">
        <f>IF(#REF!&gt;20,0,0)</f>
        <v>#REF!</v>
      </c>
      <c r="GB16" s="26" t="e">
        <f>IF(#REF!="сх",0,0)</f>
        <v>#REF!</v>
      </c>
      <c r="GC16" s="26" t="e">
        <f t="shared" si="15"/>
        <v>#REF!</v>
      </c>
      <c r="GD16" s="26" t="e">
        <f>IF(#REF!=1,25,0)</f>
        <v>#REF!</v>
      </c>
      <c r="GE16" s="26" t="e">
        <f>IF(#REF!=2,22,0)</f>
        <v>#REF!</v>
      </c>
      <c r="GF16" s="26" t="e">
        <f>IF(#REF!=3,20,0)</f>
        <v>#REF!</v>
      </c>
      <c r="GG16" s="26" t="e">
        <f>IF(#REF!=4,18,0)</f>
        <v>#REF!</v>
      </c>
      <c r="GH16" s="26" t="e">
        <f>IF(#REF!=5,16,0)</f>
        <v>#REF!</v>
      </c>
      <c r="GI16" s="26" t="e">
        <f>IF(#REF!=6,15,0)</f>
        <v>#REF!</v>
      </c>
      <c r="GJ16" s="26" t="e">
        <f>IF(#REF!=7,14,0)</f>
        <v>#REF!</v>
      </c>
      <c r="GK16" s="26" t="e">
        <f>IF(#REF!=8,13,0)</f>
        <v>#REF!</v>
      </c>
      <c r="GL16" s="26" t="e">
        <f>IF(#REF!=9,12,0)</f>
        <v>#REF!</v>
      </c>
      <c r="GM16" s="26" t="e">
        <f>IF(#REF!=10,11,0)</f>
        <v>#REF!</v>
      </c>
      <c r="GN16" s="26" t="e">
        <f>IF(#REF!=11,10,0)</f>
        <v>#REF!</v>
      </c>
      <c r="GO16" s="26" t="e">
        <f>IF(#REF!=12,9,0)</f>
        <v>#REF!</v>
      </c>
      <c r="GP16" s="26" t="e">
        <f>IF(#REF!=13,8,0)</f>
        <v>#REF!</v>
      </c>
      <c r="GQ16" s="26" t="e">
        <f>IF(#REF!=14,7,0)</f>
        <v>#REF!</v>
      </c>
      <c r="GR16" s="26" t="e">
        <f>IF(#REF!=15,6,0)</f>
        <v>#REF!</v>
      </c>
      <c r="GS16" s="26" t="e">
        <f>IF(#REF!=16,5,0)</f>
        <v>#REF!</v>
      </c>
      <c r="GT16" s="26" t="e">
        <f>IF(#REF!=17,4,0)</f>
        <v>#REF!</v>
      </c>
      <c r="GU16" s="26" t="e">
        <f>IF(#REF!=18,3,0)</f>
        <v>#REF!</v>
      </c>
      <c r="GV16" s="26" t="e">
        <f>IF(#REF!=19,2,0)</f>
        <v>#REF!</v>
      </c>
      <c r="GW16" s="26" t="e">
        <f>IF(#REF!=20,1,0)</f>
        <v>#REF!</v>
      </c>
      <c r="GX16" s="26" t="e">
        <f>IF(#REF!&gt;20,0,0)</f>
        <v>#REF!</v>
      </c>
      <c r="GY16" s="26" t="e">
        <f>IF(#REF!="сх",0,0)</f>
        <v>#REF!</v>
      </c>
      <c r="GZ16" s="26" t="e">
        <f t="shared" si="16"/>
        <v>#REF!</v>
      </c>
      <c r="HA16" s="26" t="e">
        <f>IF(#REF!=1,100,0)</f>
        <v>#REF!</v>
      </c>
      <c r="HB16" s="26" t="e">
        <f>IF(#REF!=2,98,0)</f>
        <v>#REF!</v>
      </c>
      <c r="HC16" s="26" t="e">
        <f>IF(#REF!=3,95,0)</f>
        <v>#REF!</v>
      </c>
      <c r="HD16" s="26" t="e">
        <f>IF(#REF!=4,93,0)</f>
        <v>#REF!</v>
      </c>
      <c r="HE16" s="26" t="e">
        <f>IF(#REF!=5,90,0)</f>
        <v>#REF!</v>
      </c>
      <c r="HF16" s="26" t="e">
        <f>IF(#REF!=6,88,0)</f>
        <v>#REF!</v>
      </c>
      <c r="HG16" s="26" t="e">
        <f>IF(#REF!=7,85,0)</f>
        <v>#REF!</v>
      </c>
      <c r="HH16" s="26" t="e">
        <f>IF(#REF!=8,83,0)</f>
        <v>#REF!</v>
      </c>
      <c r="HI16" s="26" t="e">
        <f>IF(#REF!=9,80,0)</f>
        <v>#REF!</v>
      </c>
      <c r="HJ16" s="26" t="e">
        <f>IF(#REF!=10,78,0)</f>
        <v>#REF!</v>
      </c>
      <c r="HK16" s="26" t="e">
        <f>IF(#REF!=11,75,0)</f>
        <v>#REF!</v>
      </c>
      <c r="HL16" s="26" t="e">
        <f>IF(#REF!=12,73,0)</f>
        <v>#REF!</v>
      </c>
      <c r="HM16" s="26" t="e">
        <f>IF(#REF!=13,70,0)</f>
        <v>#REF!</v>
      </c>
      <c r="HN16" s="26" t="e">
        <f>IF(#REF!=14,68,0)</f>
        <v>#REF!</v>
      </c>
      <c r="HO16" s="26" t="e">
        <f>IF(#REF!=15,65,0)</f>
        <v>#REF!</v>
      </c>
      <c r="HP16" s="26" t="e">
        <f>IF(#REF!=16,63,0)</f>
        <v>#REF!</v>
      </c>
      <c r="HQ16" s="26" t="e">
        <f>IF(#REF!=17,60,0)</f>
        <v>#REF!</v>
      </c>
      <c r="HR16" s="26" t="e">
        <f>IF(#REF!=18,58,0)</f>
        <v>#REF!</v>
      </c>
      <c r="HS16" s="26" t="e">
        <f>IF(#REF!=19,55,0)</f>
        <v>#REF!</v>
      </c>
      <c r="HT16" s="26" t="e">
        <f>IF(#REF!=20,53,0)</f>
        <v>#REF!</v>
      </c>
      <c r="HU16" s="26" t="e">
        <f>IF(#REF!&gt;20,0,0)</f>
        <v>#REF!</v>
      </c>
      <c r="HV16" s="26" t="e">
        <f>IF(#REF!="сх",0,0)</f>
        <v>#REF!</v>
      </c>
      <c r="HW16" s="26" t="e">
        <f t="shared" si="17"/>
        <v>#REF!</v>
      </c>
      <c r="HX16" s="26" t="e">
        <f>IF(#REF!=1,100,0)</f>
        <v>#REF!</v>
      </c>
      <c r="HY16" s="26" t="e">
        <f>IF(#REF!=2,98,0)</f>
        <v>#REF!</v>
      </c>
      <c r="HZ16" s="26" t="e">
        <f>IF(#REF!=3,95,0)</f>
        <v>#REF!</v>
      </c>
      <c r="IA16" s="26" t="e">
        <f>IF(#REF!=4,93,0)</f>
        <v>#REF!</v>
      </c>
      <c r="IB16" s="26" t="e">
        <f>IF(#REF!=5,90,0)</f>
        <v>#REF!</v>
      </c>
      <c r="IC16" s="26" t="e">
        <f>IF(#REF!=6,88,0)</f>
        <v>#REF!</v>
      </c>
      <c r="ID16" s="26" t="e">
        <f>IF(#REF!=7,85,0)</f>
        <v>#REF!</v>
      </c>
      <c r="IE16" s="26" t="e">
        <f>IF(#REF!=8,83,0)</f>
        <v>#REF!</v>
      </c>
      <c r="IF16" s="26" t="e">
        <f>IF(#REF!=9,80,0)</f>
        <v>#REF!</v>
      </c>
      <c r="IG16" s="26" t="e">
        <f>IF(#REF!=10,78,0)</f>
        <v>#REF!</v>
      </c>
      <c r="IH16" s="26" t="e">
        <f>IF(#REF!=11,75,0)</f>
        <v>#REF!</v>
      </c>
      <c r="II16" s="26" t="e">
        <f>IF(#REF!=12,73,0)</f>
        <v>#REF!</v>
      </c>
      <c r="IJ16" s="26" t="e">
        <f>IF(#REF!=13,70,0)</f>
        <v>#REF!</v>
      </c>
      <c r="IK16" s="26" t="e">
        <f>IF(#REF!=14,68,0)</f>
        <v>#REF!</v>
      </c>
      <c r="IL16" s="26" t="e">
        <f>IF(#REF!=15,65,0)</f>
        <v>#REF!</v>
      </c>
      <c r="IM16" s="26" t="e">
        <f>IF(#REF!=16,63,0)</f>
        <v>#REF!</v>
      </c>
      <c r="IN16" s="26" t="e">
        <f>IF(#REF!=17,60,0)</f>
        <v>#REF!</v>
      </c>
      <c r="IO16" s="26" t="e">
        <f>IF(#REF!=18,58,0)</f>
        <v>#REF!</v>
      </c>
      <c r="IP16" s="26" t="e">
        <f>IF(#REF!=19,55,0)</f>
        <v>#REF!</v>
      </c>
      <c r="IQ16" s="26" t="e">
        <f>IF(#REF!=20,53,0)</f>
        <v>#REF!</v>
      </c>
      <c r="IR16" s="26" t="e">
        <f>IF(#REF!&gt;20,0,0)</f>
        <v>#REF!</v>
      </c>
      <c r="IS16" s="26" t="e">
        <f>IF(#REF!="сх",0,0)</f>
        <v>#REF!</v>
      </c>
      <c r="IT16" s="26" t="e">
        <f t="shared" si="18"/>
        <v>#REF!</v>
      </c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</row>
    <row r="17" spans="1:268" s="3" customFormat="1" ht="44.25" x14ac:dyDescent="0.2">
      <c r="A17" s="58">
        <v>8</v>
      </c>
      <c r="B17" s="61">
        <v>32.799999999999997</v>
      </c>
      <c r="C17" s="77">
        <v>68</v>
      </c>
      <c r="D17" s="94" t="s">
        <v>64</v>
      </c>
      <c r="E17" s="45" t="s">
        <v>65</v>
      </c>
      <c r="F17" s="65" t="s">
        <v>31</v>
      </c>
      <c r="G17" s="66" t="s">
        <v>32</v>
      </c>
      <c r="H17" s="45" t="s">
        <v>30</v>
      </c>
      <c r="I17" s="70">
        <v>5</v>
      </c>
      <c r="J17" s="71">
        <v>16</v>
      </c>
      <c r="K17" s="72">
        <v>9</v>
      </c>
      <c r="L17" s="71">
        <v>12</v>
      </c>
      <c r="M17" s="72">
        <v>9</v>
      </c>
      <c r="N17" s="71">
        <v>12</v>
      </c>
      <c r="O17" s="88">
        <f t="shared" si="0"/>
        <v>40</v>
      </c>
      <c r="P17" s="23" t="e">
        <f>#REF!+#REF!</f>
        <v>#REF!</v>
      </c>
      <c r="Q17" s="24"/>
      <c r="R17" s="25"/>
      <c r="S17" s="24" t="e">
        <f>IF(#REF!=1,25,0)</f>
        <v>#REF!</v>
      </c>
      <c r="T17" s="24" t="e">
        <f>IF(#REF!=2,22,0)</f>
        <v>#REF!</v>
      </c>
      <c r="U17" s="24" t="e">
        <f>IF(#REF!=3,20,0)</f>
        <v>#REF!</v>
      </c>
      <c r="V17" s="24" t="e">
        <f>IF(#REF!=4,18,0)</f>
        <v>#REF!</v>
      </c>
      <c r="W17" s="24" t="e">
        <f>IF(#REF!=5,16,0)</f>
        <v>#REF!</v>
      </c>
      <c r="X17" s="24" t="e">
        <f>IF(#REF!=6,15,0)</f>
        <v>#REF!</v>
      </c>
      <c r="Y17" s="24" t="e">
        <f>IF(#REF!=7,14,0)</f>
        <v>#REF!</v>
      </c>
      <c r="Z17" s="24" t="e">
        <f>IF(#REF!=8,13,0)</f>
        <v>#REF!</v>
      </c>
      <c r="AA17" s="24" t="e">
        <f>IF(#REF!=9,12,0)</f>
        <v>#REF!</v>
      </c>
      <c r="AB17" s="24" t="e">
        <f>IF(#REF!=10,11,0)</f>
        <v>#REF!</v>
      </c>
      <c r="AC17" s="24" t="e">
        <f>IF(#REF!=11,10,0)</f>
        <v>#REF!</v>
      </c>
      <c r="AD17" s="24" t="e">
        <f>IF(#REF!=12,9,0)</f>
        <v>#REF!</v>
      </c>
      <c r="AE17" s="24" t="e">
        <f>IF(#REF!=13,8,0)</f>
        <v>#REF!</v>
      </c>
      <c r="AF17" s="24" t="e">
        <f>IF(#REF!=14,7,0)</f>
        <v>#REF!</v>
      </c>
      <c r="AG17" s="24" t="e">
        <f>IF(#REF!=15,6,0)</f>
        <v>#REF!</v>
      </c>
      <c r="AH17" s="24" t="e">
        <f>IF(#REF!=16,5,0)</f>
        <v>#REF!</v>
      </c>
      <c r="AI17" s="24" t="e">
        <f>IF(#REF!=17,4,0)</f>
        <v>#REF!</v>
      </c>
      <c r="AJ17" s="24" t="e">
        <f>IF(#REF!=18,3,0)</f>
        <v>#REF!</v>
      </c>
      <c r="AK17" s="24" t="e">
        <f>IF(#REF!=19,2,0)</f>
        <v>#REF!</v>
      </c>
      <c r="AL17" s="24" t="e">
        <f>IF(#REF!=20,1,0)</f>
        <v>#REF!</v>
      </c>
      <c r="AM17" s="24" t="e">
        <f>IF(#REF!&gt;20,0,0)</f>
        <v>#REF!</v>
      </c>
      <c r="AN17" s="24" t="e">
        <f>IF(#REF!="сх",0,0)</f>
        <v>#REF!</v>
      </c>
      <c r="AO17" s="24" t="e">
        <f t="shared" si="1"/>
        <v>#REF!</v>
      </c>
      <c r="AP17" s="24" t="e">
        <f>IF(#REF!=1,25,0)</f>
        <v>#REF!</v>
      </c>
      <c r="AQ17" s="24" t="e">
        <f>IF(#REF!=2,22,0)</f>
        <v>#REF!</v>
      </c>
      <c r="AR17" s="24" t="e">
        <f>IF(#REF!=3,20,0)</f>
        <v>#REF!</v>
      </c>
      <c r="AS17" s="24" t="e">
        <f>IF(#REF!=4,18,0)</f>
        <v>#REF!</v>
      </c>
      <c r="AT17" s="24" t="e">
        <f>IF(#REF!=5,16,0)</f>
        <v>#REF!</v>
      </c>
      <c r="AU17" s="24" t="e">
        <f>IF(#REF!=6,15,0)</f>
        <v>#REF!</v>
      </c>
      <c r="AV17" s="24" t="e">
        <f>IF(#REF!=7,14,0)</f>
        <v>#REF!</v>
      </c>
      <c r="AW17" s="24" t="e">
        <f>IF(#REF!=8,13,0)</f>
        <v>#REF!</v>
      </c>
      <c r="AX17" s="24" t="e">
        <f>IF(#REF!=9,12,0)</f>
        <v>#REF!</v>
      </c>
      <c r="AY17" s="24" t="e">
        <f>IF(#REF!=10,11,0)</f>
        <v>#REF!</v>
      </c>
      <c r="AZ17" s="24" t="e">
        <f>IF(#REF!=11,10,0)</f>
        <v>#REF!</v>
      </c>
      <c r="BA17" s="24" t="e">
        <f>IF(#REF!=12,9,0)</f>
        <v>#REF!</v>
      </c>
      <c r="BB17" s="24" t="e">
        <f>IF(#REF!=13,8,0)</f>
        <v>#REF!</v>
      </c>
      <c r="BC17" s="24" t="e">
        <f>IF(#REF!=14,7,0)</f>
        <v>#REF!</v>
      </c>
      <c r="BD17" s="24" t="e">
        <f>IF(#REF!=15,6,0)</f>
        <v>#REF!</v>
      </c>
      <c r="BE17" s="24" t="e">
        <f>IF(#REF!=16,5,0)</f>
        <v>#REF!</v>
      </c>
      <c r="BF17" s="24" t="e">
        <f>IF(#REF!=17,4,0)</f>
        <v>#REF!</v>
      </c>
      <c r="BG17" s="24" t="e">
        <f>IF(#REF!=18,3,0)</f>
        <v>#REF!</v>
      </c>
      <c r="BH17" s="24" t="e">
        <f>IF(#REF!=19,2,0)</f>
        <v>#REF!</v>
      </c>
      <c r="BI17" s="24" t="e">
        <f>IF(#REF!=20,1,0)</f>
        <v>#REF!</v>
      </c>
      <c r="BJ17" s="24" t="e">
        <f>IF(#REF!&gt;20,0,0)</f>
        <v>#REF!</v>
      </c>
      <c r="BK17" s="24" t="e">
        <f>IF(#REF!="сх",0,0)</f>
        <v>#REF!</v>
      </c>
      <c r="BL17" s="24" t="e">
        <f t="shared" si="2"/>
        <v>#REF!</v>
      </c>
      <c r="BM17" s="24" t="e">
        <f>IF(#REF!=1,45,0)</f>
        <v>#REF!</v>
      </c>
      <c r="BN17" s="24" t="e">
        <f>IF(#REF!=2,42,0)</f>
        <v>#REF!</v>
      </c>
      <c r="BO17" s="24" t="e">
        <f>IF(#REF!=3,40,0)</f>
        <v>#REF!</v>
      </c>
      <c r="BP17" s="24" t="e">
        <f>IF(#REF!=4,38,0)</f>
        <v>#REF!</v>
      </c>
      <c r="BQ17" s="24" t="e">
        <f>IF(#REF!=5,36,0)</f>
        <v>#REF!</v>
      </c>
      <c r="BR17" s="24" t="e">
        <f>IF(#REF!=6,35,0)</f>
        <v>#REF!</v>
      </c>
      <c r="BS17" s="24" t="e">
        <f>IF(#REF!=7,34,0)</f>
        <v>#REF!</v>
      </c>
      <c r="BT17" s="24" t="e">
        <f>IF(#REF!=8,33,0)</f>
        <v>#REF!</v>
      </c>
      <c r="BU17" s="24" t="e">
        <f>IF(#REF!=9,32,0)</f>
        <v>#REF!</v>
      </c>
      <c r="BV17" s="24" t="e">
        <f>IF(#REF!=10,31,0)</f>
        <v>#REF!</v>
      </c>
      <c r="BW17" s="24" t="e">
        <f>IF(#REF!=11,30,0)</f>
        <v>#REF!</v>
      </c>
      <c r="BX17" s="24" t="e">
        <f>IF(#REF!=12,29,0)</f>
        <v>#REF!</v>
      </c>
      <c r="BY17" s="24" t="e">
        <f>IF(#REF!=13,28,0)</f>
        <v>#REF!</v>
      </c>
      <c r="BZ17" s="24" t="e">
        <f>IF(#REF!=14,27,0)</f>
        <v>#REF!</v>
      </c>
      <c r="CA17" s="24" t="e">
        <f>IF(#REF!=15,26,0)</f>
        <v>#REF!</v>
      </c>
      <c r="CB17" s="24" t="e">
        <f>IF(#REF!=16,25,0)</f>
        <v>#REF!</v>
      </c>
      <c r="CC17" s="24" t="e">
        <f>IF(#REF!=17,24,0)</f>
        <v>#REF!</v>
      </c>
      <c r="CD17" s="24" t="e">
        <f>IF(#REF!=18,23,0)</f>
        <v>#REF!</v>
      </c>
      <c r="CE17" s="24" t="e">
        <f>IF(#REF!=19,22,0)</f>
        <v>#REF!</v>
      </c>
      <c r="CF17" s="24" t="e">
        <f>IF(#REF!=20,21,0)</f>
        <v>#REF!</v>
      </c>
      <c r="CG17" s="24" t="e">
        <f>IF(#REF!=21,20,0)</f>
        <v>#REF!</v>
      </c>
      <c r="CH17" s="24" t="e">
        <f>IF(#REF!=22,19,0)</f>
        <v>#REF!</v>
      </c>
      <c r="CI17" s="24" t="e">
        <f>IF(#REF!=23,18,0)</f>
        <v>#REF!</v>
      </c>
      <c r="CJ17" s="24" t="e">
        <f>IF(#REF!=24,17,0)</f>
        <v>#REF!</v>
      </c>
      <c r="CK17" s="24" t="e">
        <f>IF(#REF!=25,16,0)</f>
        <v>#REF!</v>
      </c>
      <c r="CL17" s="24" t="e">
        <f>IF(#REF!=26,15,0)</f>
        <v>#REF!</v>
      </c>
      <c r="CM17" s="24" t="e">
        <f>IF(#REF!=27,14,0)</f>
        <v>#REF!</v>
      </c>
      <c r="CN17" s="24" t="e">
        <f>IF(#REF!=28,13,0)</f>
        <v>#REF!</v>
      </c>
      <c r="CO17" s="24" t="e">
        <f>IF(#REF!=29,12,0)</f>
        <v>#REF!</v>
      </c>
      <c r="CP17" s="24" t="e">
        <f>IF(#REF!=30,11,0)</f>
        <v>#REF!</v>
      </c>
      <c r="CQ17" s="24" t="e">
        <f>IF(#REF!=31,10,0)</f>
        <v>#REF!</v>
      </c>
      <c r="CR17" s="24" t="e">
        <f>IF(#REF!=32,9,0)</f>
        <v>#REF!</v>
      </c>
      <c r="CS17" s="24" t="e">
        <f>IF(#REF!=33,8,0)</f>
        <v>#REF!</v>
      </c>
      <c r="CT17" s="24" t="e">
        <f>IF(#REF!=34,7,0)</f>
        <v>#REF!</v>
      </c>
      <c r="CU17" s="24" t="e">
        <f>IF(#REF!=35,6,0)</f>
        <v>#REF!</v>
      </c>
      <c r="CV17" s="24" t="e">
        <f>IF(#REF!=36,5,0)</f>
        <v>#REF!</v>
      </c>
      <c r="CW17" s="24" t="e">
        <f>IF(#REF!=37,4,0)</f>
        <v>#REF!</v>
      </c>
      <c r="CX17" s="24" t="e">
        <f>IF(#REF!=38,3,0)</f>
        <v>#REF!</v>
      </c>
      <c r="CY17" s="24" t="e">
        <f>IF(#REF!=39,2,0)</f>
        <v>#REF!</v>
      </c>
      <c r="CZ17" s="24" t="e">
        <f>IF(#REF!=40,1,0)</f>
        <v>#REF!</v>
      </c>
      <c r="DA17" s="24" t="e">
        <f>IF(#REF!&gt;20,0,0)</f>
        <v>#REF!</v>
      </c>
      <c r="DB17" s="24" t="e">
        <f>IF(#REF!="сх",0,0)</f>
        <v>#REF!</v>
      </c>
      <c r="DC17" s="24" t="e">
        <f t="shared" si="3"/>
        <v>#REF!</v>
      </c>
      <c r="DD17" s="24" t="e">
        <f>IF(#REF!=1,45,0)</f>
        <v>#REF!</v>
      </c>
      <c r="DE17" s="24" t="e">
        <f>IF(#REF!=2,42,0)</f>
        <v>#REF!</v>
      </c>
      <c r="DF17" s="24" t="e">
        <f>IF(#REF!=3,40,0)</f>
        <v>#REF!</v>
      </c>
      <c r="DG17" s="24" t="e">
        <f>IF(#REF!=4,38,0)</f>
        <v>#REF!</v>
      </c>
      <c r="DH17" s="24" t="e">
        <f>IF(#REF!=5,36,0)</f>
        <v>#REF!</v>
      </c>
      <c r="DI17" s="24" t="e">
        <f>IF(#REF!=6,35,0)</f>
        <v>#REF!</v>
      </c>
      <c r="DJ17" s="24" t="e">
        <f>IF(#REF!=7,34,0)</f>
        <v>#REF!</v>
      </c>
      <c r="DK17" s="24" t="e">
        <f>IF(#REF!=8,33,0)</f>
        <v>#REF!</v>
      </c>
      <c r="DL17" s="24" t="e">
        <f>IF(#REF!=9,32,0)</f>
        <v>#REF!</v>
      </c>
      <c r="DM17" s="24" t="e">
        <f>IF(#REF!=10,31,0)</f>
        <v>#REF!</v>
      </c>
      <c r="DN17" s="24" t="e">
        <f>IF(#REF!=11,30,0)</f>
        <v>#REF!</v>
      </c>
      <c r="DO17" s="24" t="e">
        <f>IF(#REF!=12,29,0)</f>
        <v>#REF!</v>
      </c>
      <c r="DP17" s="24" t="e">
        <f>IF(#REF!=13,28,0)</f>
        <v>#REF!</v>
      </c>
      <c r="DQ17" s="24" t="e">
        <f>IF(#REF!=14,27,0)</f>
        <v>#REF!</v>
      </c>
      <c r="DR17" s="24" t="e">
        <f>IF(#REF!=15,26,0)</f>
        <v>#REF!</v>
      </c>
      <c r="DS17" s="24" t="e">
        <f>IF(#REF!=16,25,0)</f>
        <v>#REF!</v>
      </c>
      <c r="DT17" s="24" t="e">
        <f>IF(#REF!=17,24,0)</f>
        <v>#REF!</v>
      </c>
      <c r="DU17" s="24" t="e">
        <f>IF(#REF!=18,23,0)</f>
        <v>#REF!</v>
      </c>
      <c r="DV17" s="24" t="e">
        <f>IF(#REF!=19,22,0)</f>
        <v>#REF!</v>
      </c>
      <c r="DW17" s="24" t="e">
        <f>IF(#REF!=20,21,0)</f>
        <v>#REF!</v>
      </c>
      <c r="DX17" s="24" t="e">
        <f>IF(#REF!=21,20,0)</f>
        <v>#REF!</v>
      </c>
      <c r="DY17" s="24" t="e">
        <f>IF(#REF!=22,19,0)</f>
        <v>#REF!</v>
      </c>
      <c r="DZ17" s="24" t="e">
        <f>IF(#REF!=23,18,0)</f>
        <v>#REF!</v>
      </c>
      <c r="EA17" s="24" t="e">
        <f>IF(#REF!=24,17,0)</f>
        <v>#REF!</v>
      </c>
      <c r="EB17" s="24" t="e">
        <f>IF(#REF!=25,16,0)</f>
        <v>#REF!</v>
      </c>
      <c r="EC17" s="24" t="e">
        <f>IF(#REF!=26,15,0)</f>
        <v>#REF!</v>
      </c>
      <c r="ED17" s="24" t="e">
        <f>IF(#REF!=27,14,0)</f>
        <v>#REF!</v>
      </c>
      <c r="EE17" s="24" t="e">
        <f>IF(#REF!=28,13,0)</f>
        <v>#REF!</v>
      </c>
      <c r="EF17" s="24" t="e">
        <f>IF(#REF!=29,12,0)</f>
        <v>#REF!</v>
      </c>
      <c r="EG17" s="24" t="e">
        <f>IF(#REF!=30,11,0)</f>
        <v>#REF!</v>
      </c>
      <c r="EH17" s="24" t="e">
        <f>IF(#REF!=31,10,0)</f>
        <v>#REF!</v>
      </c>
      <c r="EI17" s="24" t="e">
        <f>IF(#REF!=32,9,0)</f>
        <v>#REF!</v>
      </c>
      <c r="EJ17" s="24" t="e">
        <f>IF(#REF!=33,8,0)</f>
        <v>#REF!</v>
      </c>
      <c r="EK17" s="24" t="e">
        <f>IF(#REF!=34,7,0)</f>
        <v>#REF!</v>
      </c>
      <c r="EL17" s="24" t="e">
        <f>IF(#REF!=35,6,0)</f>
        <v>#REF!</v>
      </c>
      <c r="EM17" s="24" t="e">
        <f>IF(#REF!=36,5,0)</f>
        <v>#REF!</v>
      </c>
      <c r="EN17" s="24" t="e">
        <f>IF(#REF!=37,4,0)</f>
        <v>#REF!</v>
      </c>
      <c r="EO17" s="24" t="e">
        <f>IF(#REF!=38,3,0)</f>
        <v>#REF!</v>
      </c>
      <c r="EP17" s="24" t="e">
        <f>IF(#REF!=39,2,0)</f>
        <v>#REF!</v>
      </c>
      <c r="EQ17" s="24" t="e">
        <f>IF(#REF!=40,1,0)</f>
        <v>#REF!</v>
      </c>
      <c r="ER17" s="24" t="e">
        <f>IF(#REF!&gt;20,0,0)</f>
        <v>#REF!</v>
      </c>
      <c r="ES17" s="24" t="e">
        <f>IF(#REF!="сх",0,0)</f>
        <v>#REF!</v>
      </c>
      <c r="ET17" s="24" t="e">
        <f t="shared" si="4"/>
        <v>#REF!</v>
      </c>
      <c r="EU17" s="24"/>
      <c r="EV17" s="24" t="e">
        <f>IF(#REF!="сх","ноль",IF(#REF!&gt;0,#REF!,"Ноль"))</f>
        <v>#REF!</v>
      </c>
      <c r="EW17" s="24" t="e">
        <f>IF(#REF!="сх","ноль",IF(#REF!&gt;0,#REF!,"Ноль"))</f>
        <v>#REF!</v>
      </c>
      <c r="EX17" s="24"/>
      <c r="EY17" s="24" t="e">
        <f t="shared" si="5"/>
        <v>#REF!</v>
      </c>
      <c r="EZ17" s="24" t="e">
        <f>IF(O17=#REF!,IF(#REF!&lt;#REF!,#REF!,FD17),#REF!)</f>
        <v>#REF!</v>
      </c>
      <c r="FA17" s="24" t="e">
        <f>IF(O17=#REF!,IF(#REF!&lt;#REF!,0,1))</f>
        <v>#REF!</v>
      </c>
      <c r="FB17" s="24" t="e">
        <f>IF(AND(EY17&gt;=21,EY17&lt;&gt;0),EY17,IF(O17&lt;#REF!,"СТОП",EZ17+FA17))</f>
        <v>#REF!</v>
      </c>
      <c r="FC17" s="24"/>
      <c r="FD17" s="24">
        <v>15</v>
      </c>
      <c r="FE17" s="24">
        <v>16</v>
      </c>
      <c r="FF17" s="24"/>
      <c r="FG17" s="26" t="e">
        <f>IF(#REF!=1,25,0)</f>
        <v>#REF!</v>
      </c>
      <c r="FH17" s="26" t="e">
        <f>IF(#REF!=2,22,0)</f>
        <v>#REF!</v>
      </c>
      <c r="FI17" s="26" t="e">
        <f>IF(#REF!=3,20,0)</f>
        <v>#REF!</v>
      </c>
      <c r="FJ17" s="26" t="e">
        <f>IF(#REF!=4,18,0)</f>
        <v>#REF!</v>
      </c>
      <c r="FK17" s="26" t="e">
        <f>IF(#REF!=5,16,0)</f>
        <v>#REF!</v>
      </c>
      <c r="FL17" s="26" t="e">
        <f>IF(#REF!=6,15,0)</f>
        <v>#REF!</v>
      </c>
      <c r="FM17" s="26" t="e">
        <f>IF(#REF!=7,14,0)</f>
        <v>#REF!</v>
      </c>
      <c r="FN17" s="26" t="e">
        <f>IF(#REF!=8,13,0)</f>
        <v>#REF!</v>
      </c>
      <c r="FO17" s="26" t="e">
        <f>IF(#REF!=9,12,0)</f>
        <v>#REF!</v>
      </c>
      <c r="FP17" s="26" t="e">
        <f>IF(#REF!=10,11,0)</f>
        <v>#REF!</v>
      </c>
      <c r="FQ17" s="26" t="e">
        <f>IF(#REF!=11,10,0)</f>
        <v>#REF!</v>
      </c>
      <c r="FR17" s="26" t="e">
        <f>IF(#REF!=12,9,0)</f>
        <v>#REF!</v>
      </c>
      <c r="FS17" s="26" t="e">
        <f>IF(#REF!=13,8,0)</f>
        <v>#REF!</v>
      </c>
      <c r="FT17" s="26" t="e">
        <f>IF(#REF!=14,7,0)</f>
        <v>#REF!</v>
      </c>
      <c r="FU17" s="26" t="e">
        <f>IF(#REF!=15,6,0)</f>
        <v>#REF!</v>
      </c>
      <c r="FV17" s="26" t="e">
        <f>IF(#REF!=16,5,0)</f>
        <v>#REF!</v>
      </c>
      <c r="FW17" s="26" t="e">
        <f>IF(#REF!=17,4,0)</f>
        <v>#REF!</v>
      </c>
      <c r="FX17" s="26" t="e">
        <f>IF(#REF!=18,3,0)</f>
        <v>#REF!</v>
      </c>
      <c r="FY17" s="26" t="e">
        <f>IF(#REF!=19,2,0)</f>
        <v>#REF!</v>
      </c>
      <c r="FZ17" s="26" t="e">
        <f>IF(#REF!=20,1,0)</f>
        <v>#REF!</v>
      </c>
      <c r="GA17" s="26" t="e">
        <f>IF(#REF!&gt;20,0,0)</f>
        <v>#REF!</v>
      </c>
      <c r="GB17" s="26" t="e">
        <f>IF(#REF!="сх",0,0)</f>
        <v>#REF!</v>
      </c>
      <c r="GC17" s="26" t="e">
        <f t="shared" si="6"/>
        <v>#REF!</v>
      </c>
      <c r="GD17" s="26" t="e">
        <f>IF(#REF!=1,25,0)</f>
        <v>#REF!</v>
      </c>
      <c r="GE17" s="26" t="e">
        <f>IF(#REF!=2,22,0)</f>
        <v>#REF!</v>
      </c>
      <c r="GF17" s="26" t="e">
        <f>IF(#REF!=3,20,0)</f>
        <v>#REF!</v>
      </c>
      <c r="GG17" s="26" t="e">
        <f>IF(#REF!=4,18,0)</f>
        <v>#REF!</v>
      </c>
      <c r="GH17" s="26" t="e">
        <f>IF(#REF!=5,16,0)</f>
        <v>#REF!</v>
      </c>
      <c r="GI17" s="26" t="e">
        <f>IF(#REF!=6,15,0)</f>
        <v>#REF!</v>
      </c>
      <c r="GJ17" s="26" t="e">
        <f>IF(#REF!=7,14,0)</f>
        <v>#REF!</v>
      </c>
      <c r="GK17" s="26" t="e">
        <f>IF(#REF!=8,13,0)</f>
        <v>#REF!</v>
      </c>
      <c r="GL17" s="26" t="e">
        <f>IF(#REF!=9,12,0)</f>
        <v>#REF!</v>
      </c>
      <c r="GM17" s="26" t="e">
        <f>IF(#REF!=10,11,0)</f>
        <v>#REF!</v>
      </c>
      <c r="GN17" s="26" t="e">
        <f>IF(#REF!=11,10,0)</f>
        <v>#REF!</v>
      </c>
      <c r="GO17" s="26" t="e">
        <f>IF(#REF!=12,9,0)</f>
        <v>#REF!</v>
      </c>
      <c r="GP17" s="26" t="e">
        <f>IF(#REF!=13,8,0)</f>
        <v>#REF!</v>
      </c>
      <c r="GQ17" s="26" t="e">
        <f>IF(#REF!=14,7,0)</f>
        <v>#REF!</v>
      </c>
      <c r="GR17" s="26" t="e">
        <f>IF(#REF!=15,6,0)</f>
        <v>#REF!</v>
      </c>
      <c r="GS17" s="26" t="e">
        <f>IF(#REF!=16,5,0)</f>
        <v>#REF!</v>
      </c>
      <c r="GT17" s="26" t="e">
        <f>IF(#REF!=17,4,0)</f>
        <v>#REF!</v>
      </c>
      <c r="GU17" s="26" t="e">
        <f>IF(#REF!=18,3,0)</f>
        <v>#REF!</v>
      </c>
      <c r="GV17" s="26" t="e">
        <f>IF(#REF!=19,2,0)</f>
        <v>#REF!</v>
      </c>
      <c r="GW17" s="26" t="e">
        <f>IF(#REF!=20,1,0)</f>
        <v>#REF!</v>
      </c>
      <c r="GX17" s="26" t="e">
        <f>IF(#REF!&gt;20,0,0)</f>
        <v>#REF!</v>
      </c>
      <c r="GY17" s="26" t="e">
        <f>IF(#REF!="сх",0,0)</f>
        <v>#REF!</v>
      </c>
      <c r="GZ17" s="26" t="e">
        <f t="shared" si="7"/>
        <v>#REF!</v>
      </c>
      <c r="HA17" s="26" t="e">
        <f>IF(#REF!=1,100,0)</f>
        <v>#REF!</v>
      </c>
      <c r="HB17" s="26" t="e">
        <f>IF(#REF!=2,98,0)</f>
        <v>#REF!</v>
      </c>
      <c r="HC17" s="26" t="e">
        <f>IF(#REF!=3,95,0)</f>
        <v>#REF!</v>
      </c>
      <c r="HD17" s="26" t="e">
        <f>IF(#REF!=4,93,0)</f>
        <v>#REF!</v>
      </c>
      <c r="HE17" s="26" t="e">
        <f>IF(#REF!=5,90,0)</f>
        <v>#REF!</v>
      </c>
      <c r="HF17" s="26" t="e">
        <f>IF(#REF!=6,88,0)</f>
        <v>#REF!</v>
      </c>
      <c r="HG17" s="26" t="e">
        <f>IF(#REF!=7,85,0)</f>
        <v>#REF!</v>
      </c>
      <c r="HH17" s="26" t="e">
        <f>IF(#REF!=8,83,0)</f>
        <v>#REF!</v>
      </c>
      <c r="HI17" s="26" t="e">
        <f>IF(#REF!=9,80,0)</f>
        <v>#REF!</v>
      </c>
      <c r="HJ17" s="26" t="e">
        <f>IF(#REF!=10,78,0)</f>
        <v>#REF!</v>
      </c>
      <c r="HK17" s="26" t="e">
        <f>IF(#REF!=11,75,0)</f>
        <v>#REF!</v>
      </c>
      <c r="HL17" s="26" t="e">
        <f>IF(#REF!=12,73,0)</f>
        <v>#REF!</v>
      </c>
      <c r="HM17" s="26" t="e">
        <f>IF(#REF!=13,70,0)</f>
        <v>#REF!</v>
      </c>
      <c r="HN17" s="26" t="e">
        <f>IF(#REF!=14,68,0)</f>
        <v>#REF!</v>
      </c>
      <c r="HO17" s="26" t="e">
        <f>IF(#REF!=15,65,0)</f>
        <v>#REF!</v>
      </c>
      <c r="HP17" s="26" t="e">
        <f>IF(#REF!=16,63,0)</f>
        <v>#REF!</v>
      </c>
      <c r="HQ17" s="26" t="e">
        <f>IF(#REF!=17,60,0)</f>
        <v>#REF!</v>
      </c>
      <c r="HR17" s="26" t="e">
        <f>IF(#REF!=18,58,0)</f>
        <v>#REF!</v>
      </c>
      <c r="HS17" s="26" t="e">
        <f>IF(#REF!=19,55,0)</f>
        <v>#REF!</v>
      </c>
      <c r="HT17" s="26" t="e">
        <f>IF(#REF!=20,53,0)</f>
        <v>#REF!</v>
      </c>
      <c r="HU17" s="26" t="e">
        <f>IF(#REF!&gt;20,0,0)</f>
        <v>#REF!</v>
      </c>
      <c r="HV17" s="26" t="e">
        <f>IF(#REF!="сх",0,0)</f>
        <v>#REF!</v>
      </c>
      <c r="HW17" s="26" t="e">
        <f t="shared" si="8"/>
        <v>#REF!</v>
      </c>
      <c r="HX17" s="26" t="e">
        <f>IF(#REF!=1,100,0)</f>
        <v>#REF!</v>
      </c>
      <c r="HY17" s="26" t="e">
        <f>IF(#REF!=2,98,0)</f>
        <v>#REF!</v>
      </c>
      <c r="HZ17" s="26" t="e">
        <f>IF(#REF!=3,95,0)</f>
        <v>#REF!</v>
      </c>
      <c r="IA17" s="26" t="e">
        <f>IF(#REF!=4,93,0)</f>
        <v>#REF!</v>
      </c>
      <c r="IB17" s="26" t="e">
        <f>IF(#REF!=5,90,0)</f>
        <v>#REF!</v>
      </c>
      <c r="IC17" s="26" t="e">
        <f>IF(#REF!=6,88,0)</f>
        <v>#REF!</v>
      </c>
      <c r="ID17" s="26" t="e">
        <f>IF(#REF!=7,85,0)</f>
        <v>#REF!</v>
      </c>
      <c r="IE17" s="26" t="e">
        <f>IF(#REF!=8,83,0)</f>
        <v>#REF!</v>
      </c>
      <c r="IF17" s="26" t="e">
        <f>IF(#REF!=9,80,0)</f>
        <v>#REF!</v>
      </c>
      <c r="IG17" s="26" t="e">
        <f>IF(#REF!=10,78,0)</f>
        <v>#REF!</v>
      </c>
      <c r="IH17" s="26" t="e">
        <f>IF(#REF!=11,75,0)</f>
        <v>#REF!</v>
      </c>
      <c r="II17" s="26" t="e">
        <f>IF(#REF!=12,73,0)</f>
        <v>#REF!</v>
      </c>
      <c r="IJ17" s="26" t="e">
        <f>IF(#REF!=13,70,0)</f>
        <v>#REF!</v>
      </c>
      <c r="IK17" s="26" t="e">
        <f>IF(#REF!=14,68,0)</f>
        <v>#REF!</v>
      </c>
      <c r="IL17" s="26" t="e">
        <f>IF(#REF!=15,65,0)</f>
        <v>#REF!</v>
      </c>
      <c r="IM17" s="26" t="e">
        <f>IF(#REF!=16,63,0)</f>
        <v>#REF!</v>
      </c>
      <c r="IN17" s="26" t="e">
        <f>IF(#REF!=17,60,0)</f>
        <v>#REF!</v>
      </c>
      <c r="IO17" s="26" t="e">
        <f>IF(#REF!=18,58,0)</f>
        <v>#REF!</v>
      </c>
      <c r="IP17" s="26" t="e">
        <f>IF(#REF!=19,55,0)</f>
        <v>#REF!</v>
      </c>
      <c r="IQ17" s="26" t="e">
        <f>IF(#REF!=20,53,0)</f>
        <v>#REF!</v>
      </c>
      <c r="IR17" s="26" t="e">
        <f>IF(#REF!&gt;20,0,0)</f>
        <v>#REF!</v>
      </c>
      <c r="IS17" s="26" t="e">
        <f>IF(#REF!="сх",0,0)</f>
        <v>#REF!</v>
      </c>
      <c r="IT17" s="26" t="e">
        <f t="shared" si="9"/>
        <v>#REF!</v>
      </c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</row>
    <row r="18" spans="1:268" s="3" customFormat="1" ht="44.25" x14ac:dyDescent="0.2">
      <c r="A18" s="58">
        <v>9</v>
      </c>
      <c r="B18" s="61">
        <v>32</v>
      </c>
      <c r="C18" s="77">
        <v>35</v>
      </c>
      <c r="D18" s="94" t="s">
        <v>158</v>
      </c>
      <c r="E18" s="45" t="s">
        <v>65</v>
      </c>
      <c r="F18" s="65" t="s">
        <v>31</v>
      </c>
      <c r="G18" s="66" t="s">
        <v>49</v>
      </c>
      <c r="H18" s="45" t="s">
        <v>30</v>
      </c>
      <c r="I18" s="70">
        <v>8</v>
      </c>
      <c r="J18" s="71">
        <v>13</v>
      </c>
      <c r="K18" s="72">
        <v>8</v>
      </c>
      <c r="L18" s="71">
        <v>13</v>
      </c>
      <c r="M18" s="72">
        <v>8</v>
      </c>
      <c r="N18" s="71">
        <v>13</v>
      </c>
      <c r="O18" s="88">
        <f t="shared" si="0"/>
        <v>39</v>
      </c>
      <c r="P18" s="23" t="e">
        <f>#REF!+#REF!</f>
        <v>#REF!</v>
      </c>
      <c r="Q18" s="24"/>
      <c r="R18" s="25"/>
      <c r="S18" s="24" t="e">
        <f>IF(#REF!=1,25,0)</f>
        <v>#REF!</v>
      </c>
      <c r="T18" s="24" t="e">
        <f>IF(#REF!=2,22,0)</f>
        <v>#REF!</v>
      </c>
      <c r="U18" s="24" t="e">
        <f>IF(#REF!=3,20,0)</f>
        <v>#REF!</v>
      </c>
      <c r="V18" s="24" t="e">
        <f>IF(#REF!=4,18,0)</f>
        <v>#REF!</v>
      </c>
      <c r="W18" s="24" t="e">
        <f>IF(#REF!=5,16,0)</f>
        <v>#REF!</v>
      </c>
      <c r="X18" s="24" t="e">
        <f>IF(#REF!=6,15,0)</f>
        <v>#REF!</v>
      </c>
      <c r="Y18" s="24" t="e">
        <f>IF(#REF!=7,14,0)</f>
        <v>#REF!</v>
      </c>
      <c r="Z18" s="24" t="e">
        <f>IF(#REF!=8,13,0)</f>
        <v>#REF!</v>
      </c>
      <c r="AA18" s="24" t="e">
        <f>IF(#REF!=9,12,0)</f>
        <v>#REF!</v>
      </c>
      <c r="AB18" s="24" t="e">
        <f>IF(#REF!=10,11,0)</f>
        <v>#REF!</v>
      </c>
      <c r="AC18" s="24" t="e">
        <f>IF(#REF!=11,10,0)</f>
        <v>#REF!</v>
      </c>
      <c r="AD18" s="24" t="e">
        <f>IF(#REF!=12,9,0)</f>
        <v>#REF!</v>
      </c>
      <c r="AE18" s="24" t="e">
        <f>IF(#REF!=13,8,0)</f>
        <v>#REF!</v>
      </c>
      <c r="AF18" s="24" t="e">
        <f>IF(#REF!=14,7,0)</f>
        <v>#REF!</v>
      </c>
      <c r="AG18" s="24" t="e">
        <f>IF(#REF!=15,6,0)</f>
        <v>#REF!</v>
      </c>
      <c r="AH18" s="24" t="e">
        <f>IF(#REF!=16,5,0)</f>
        <v>#REF!</v>
      </c>
      <c r="AI18" s="24" t="e">
        <f>IF(#REF!=17,4,0)</f>
        <v>#REF!</v>
      </c>
      <c r="AJ18" s="24" t="e">
        <f>IF(#REF!=18,3,0)</f>
        <v>#REF!</v>
      </c>
      <c r="AK18" s="24" t="e">
        <f>IF(#REF!=19,2,0)</f>
        <v>#REF!</v>
      </c>
      <c r="AL18" s="24" t="e">
        <f>IF(#REF!=20,1,0)</f>
        <v>#REF!</v>
      </c>
      <c r="AM18" s="24" t="e">
        <f>IF(#REF!&gt;20,0,0)</f>
        <v>#REF!</v>
      </c>
      <c r="AN18" s="24" t="e">
        <f>IF(#REF!="сх",0,0)</f>
        <v>#REF!</v>
      </c>
      <c r="AO18" s="24" t="e">
        <f t="shared" si="1"/>
        <v>#REF!</v>
      </c>
      <c r="AP18" s="24" t="e">
        <f>IF(#REF!=1,25,0)</f>
        <v>#REF!</v>
      </c>
      <c r="AQ18" s="24" t="e">
        <f>IF(#REF!=2,22,0)</f>
        <v>#REF!</v>
      </c>
      <c r="AR18" s="24" t="e">
        <f>IF(#REF!=3,20,0)</f>
        <v>#REF!</v>
      </c>
      <c r="AS18" s="24" t="e">
        <f>IF(#REF!=4,18,0)</f>
        <v>#REF!</v>
      </c>
      <c r="AT18" s="24" t="e">
        <f>IF(#REF!=5,16,0)</f>
        <v>#REF!</v>
      </c>
      <c r="AU18" s="24" t="e">
        <f>IF(#REF!=6,15,0)</f>
        <v>#REF!</v>
      </c>
      <c r="AV18" s="24" t="e">
        <f>IF(#REF!=7,14,0)</f>
        <v>#REF!</v>
      </c>
      <c r="AW18" s="24" t="e">
        <f>IF(#REF!=8,13,0)</f>
        <v>#REF!</v>
      </c>
      <c r="AX18" s="24" t="e">
        <f>IF(#REF!=9,12,0)</f>
        <v>#REF!</v>
      </c>
      <c r="AY18" s="24" t="e">
        <f>IF(#REF!=10,11,0)</f>
        <v>#REF!</v>
      </c>
      <c r="AZ18" s="24" t="e">
        <f>IF(#REF!=11,10,0)</f>
        <v>#REF!</v>
      </c>
      <c r="BA18" s="24" t="e">
        <f>IF(#REF!=12,9,0)</f>
        <v>#REF!</v>
      </c>
      <c r="BB18" s="24" t="e">
        <f>IF(#REF!=13,8,0)</f>
        <v>#REF!</v>
      </c>
      <c r="BC18" s="24" t="e">
        <f>IF(#REF!=14,7,0)</f>
        <v>#REF!</v>
      </c>
      <c r="BD18" s="24" t="e">
        <f>IF(#REF!=15,6,0)</f>
        <v>#REF!</v>
      </c>
      <c r="BE18" s="24" t="e">
        <f>IF(#REF!=16,5,0)</f>
        <v>#REF!</v>
      </c>
      <c r="BF18" s="24" t="e">
        <f>IF(#REF!=17,4,0)</f>
        <v>#REF!</v>
      </c>
      <c r="BG18" s="24" t="e">
        <f>IF(#REF!=18,3,0)</f>
        <v>#REF!</v>
      </c>
      <c r="BH18" s="24" t="e">
        <f>IF(#REF!=19,2,0)</f>
        <v>#REF!</v>
      </c>
      <c r="BI18" s="24" t="e">
        <f>IF(#REF!=20,1,0)</f>
        <v>#REF!</v>
      </c>
      <c r="BJ18" s="24" t="e">
        <f>IF(#REF!&gt;20,0,0)</f>
        <v>#REF!</v>
      </c>
      <c r="BK18" s="24" t="e">
        <f>IF(#REF!="сх",0,0)</f>
        <v>#REF!</v>
      </c>
      <c r="BL18" s="24" t="e">
        <f t="shared" si="2"/>
        <v>#REF!</v>
      </c>
      <c r="BM18" s="24" t="e">
        <f>IF(#REF!=1,45,0)</f>
        <v>#REF!</v>
      </c>
      <c r="BN18" s="24" t="e">
        <f>IF(#REF!=2,42,0)</f>
        <v>#REF!</v>
      </c>
      <c r="BO18" s="24" t="e">
        <f>IF(#REF!=3,40,0)</f>
        <v>#REF!</v>
      </c>
      <c r="BP18" s="24" t="e">
        <f>IF(#REF!=4,38,0)</f>
        <v>#REF!</v>
      </c>
      <c r="BQ18" s="24" t="e">
        <f>IF(#REF!=5,36,0)</f>
        <v>#REF!</v>
      </c>
      <c r="BR18" s="24" t="e">
        <f>IF(#REF!=6,35,0)</f>
        <v>#REF!</v>
      </c>
      <c r="BS18" s="24" t="e">
        <f>IF(#REF!=7,34,0)</f>
        <v>#REF!</v>
      </c>
      <c r="BT18" s="24" t="e">
        <f>IF(#REF!=8,33,0)</f>
        <v>#REF!</v>
      </c>
      <c r="BU18" s="24" t="e">
        <f>IF(#REF!=9,32,0)</f>
        <v>#REF!</v>
      </c>
      <c r="BV18" s="24" t="e">
        <f>IF(#REF!=10,31,0)</f>
        <v>#REF!</v>
      </c>
      <c r="BW18" s="24" t="e">
        <f>IF(#REF!=11,30,0)</f>
        <v>#REF!</v>
      </c>
      <c r="BX18" s="24" t="e">
        <f>IF(#REF!=12,29,0)</f>
        <v>#REF!</v>
      </c>
      <c r="BY18" s="24" t="e">
        <f>IF(#REF!=13,28,0)</f>
        <v>#REF!</v>
      </c>
      <c r="BZ18" s="24" t="e">
        <f>IF(#REF!=14,27,0)</f>
        <v>#REF!</v>
      </c>
      <c r="CA18" s="24" t="e">
        <f>IF(#REF!=15,26,0)</f>
        <v>#REF!</v>
      </c>
      <c r="CB18" s="24" t="e">
        <f>IF(#REF!=16,25,0)</f>
        <v>#REF!</v>
      </c>
      <c r="CC18" s="24" t="e">
        <f>IF(#REF!=17,24,0)</f>
        <v>#REF!</v>
      </c>
      <c r="CD18" s="24" t="e">
        <f>IF(#REF!=18,23,0)</f>
        <v>#REF!</v>
      </c>
      <c r="CE18" s="24" t="e">
        <f>IF(#REF!=19,22,0)</f>
        <v>#REF!</v>
      </c>
      <c r="CF18" s="24" t="e">
        <f>IF(#REF!=20,21,0)</f>
        <v>#REF!</v>
      </c>
      <c r="CG18" s="24" t="e">
        <f>IF(#REF!=21,20,0)</f>
        <v>#REF!</v>
      </c>
      <c r="CH18" s="24" t="e">
        <f>IF(#REF!=22,19,0)</f>
        <v>#REF!</v>
      </c>
      <c r="CI18" s="24" t="e">
        <f>IF(#REF!=23,18,0)</f>
        <v>#REF!</v>
      </c>
      <c r="CJ18" s="24" t="e">
        <f>IF(#REF!=24,17,0)</f>
        <v>#REF!</v>
      </c>
      <c r="CK18" s="24" t="e">
        <f>IF(#REF!=25,16,0)</f>
        <v>#REF!</v>
      </c>
      <c r="CL18" s="24" t="e">
        <f>IF(#REF!=26,15,0)</f>
        <v>#REF!</v>
      </c>
      <c r="CM18" s="24" t="e">
        <f>IF(#REF!=27,14,0)</f>
        <v>#REF!</v>
      </c>
      <c r="CN18" s="24" t="e">
        <f>IF(#REF!=28,13,0)</f>
        <v>#REF!</v>
      </c>
      <c r="CO18" s="24" t="e">
        <f>IF(#REF!=29,12,0)</f>
        <v>#REF!</v>
      </c>
      <c r="CP18" s="24" t="e">
        <f>IF(#REF!=30,11,0)</f>
        <v>#REF!</v>
      </c>
      <c r="CQ18" s="24" t="e">
        <f>IF(#REF!=31,10,0)</f>
        <v>#REF!</v>
      </c>
      <c r="CR18" s="24" t="e">
        <f>IF(#REF!=32,9,0)</f>
        <v>#REF!</v>
      </c>
      <c r="CS18" s="24" t="e">
        <f>IF(#REF!=33,8,0)</f>
        <v>#REF!</v>
      </c>
      <c r="CT18" s="24" t="e">
        <f>IF(#REF!=34,7,0)</f>
        <v>#REF!</v>
      </c>
      <c r="CU18" s="24" t="e">
        <f>IF(#REF!=35,6,0)</f>
        <v>#REF!</v>
      </c>
      <c r="CV18" s="24" t="e">
        <f>IF(#REF!=36,5,0)</f>
        <v>#REF!</v>
      </c>
      <c r="CW18" s="24" t="e">
        <f>IF(#REF!=37,4,0)</f>
        <v>#REF!</v>
      </c>
      <c r="CX18" s="24" t="e">
        <f>IF(#REF!=38,3,0)</f>
        <v>#REF!</v>
      </c>
      <c r="CY18" s="24" t="e">
        <f>IF(#REF!=39,2,0)</f>
        <v>#REF!</v>
      </c>
      <c r="CZ18" s="24" t="e">
        <f>IF(#REF!=40,1,0)</f>
        <v>#REF!</v>
      </c>
      <c r="DA18" s="24" t="e">
        <f>IF(#REF!&gt;20,0,0)</f>
        <v>#REF!</v>
      </c>
      <c r="DB18" s="24" t="e">
        <f>IF(#REF!="сх",0,0)</f>
        <v>#REF!</v>
      </c>
      <c r="DC18" s="24" t="e">
        <f t="shared" si="3"/>
        <v>#REF!</v>
      </c>
      <c r="DD18" s="24" t="e">
        <f>IF(#REF!=1,45,0)</f>
        <v>#REF!</v>
      </c>
      <c r="DE18" s="24" t="e">
        <f>IF(#REF!=2,42,0)</f>
        <v>#REF!</v>
      </c>
      <c r="DF18" s="24" t="e">
        <f>IF(#REF!=3,40,0)</f>
        <v>#REF!</v>
      </c>
      <c r="DG18" s="24" t="e">
        <f>IF(#REF!=4,38,0)</f>
        <v>#REF!</v>
      </c>
      <c r="DH18" s="24" t="e">
        <f>IF(#REF!=5,36,0)</f>
        <v>#REF!</v>
      </c>
      <c r="DI18" s="24" t="e">
        <f>IF(#REF!=6,35,0)</f>
        <v>#REF!</v>
      </c>
      <c r="DJ18" s="24" t="e">
        <f>IF(#REF!=7,34,0)</f>
        <v>#REF!</v>
      </c>
      <c r="DK18" s="24" t="e">
        <f>IF(#REF!=8,33,0)</f>
        <v>#REF!</v>
      </c>
      <c r="DL18" s="24" t="e">
        <f>IF(#REF!=9,32,0)</f>
        <v>#REF!</v>
      </c>
      <c r="DM18" s="24" t="e">
        <f>IF(#REF!=10,31,0)</f>
        <v>#REF!</v>
      </c>
      <c r="DN18" s="24" t="e">
        <f>IF(#REF!=11,30,0)</f>
        <v>#REF!</v>
      </c>
      <c r="DO18" s="24" t="e">
        <f>IF(#REF!=12,29,0)</f>
        <v>#REF!</v>
      </c>
      <c r="DP18" s="24" t="e">
        <f>IF(#REF!=13,28,0)</f>
        <v>#REF!</v>
      </c>
      <c r="DQ18" s="24" t="e">
        <f>IF(#REF!=14,27,0)</f>
        <v>#REF!</v>
      </c>
      <c r="DR18" s="24" t="e">
        <f>IF(#REF!=15,26,0)</f>
        <v>#REF!</v>
      </c>
      <c r="DS18" s="24" t="e">
        <f>IF(#REF!=16,25,0)</f>
        <v>#REF!</v>
      </c>
      <c r="DT18" s="24" t="e">
        <f>IF(#REF!=17,24,0)</f>
        <v>#REF!</v>
      </c>
      <c r="DU18" s="24" t="e">
        <f>IF(#REF!=18,23,0)</f>
        <v>#REF!</v>
      </c>
      <c r="DV18" s="24" t="e">
        <f>IF(#REF!=19,22,0)</f>
        <v>#REF!</v>
      </c>
      <c r="DW18" s="24" t="e">
        <f>IF(#REF!=20,21,0)</f>
        <v>#REF!</v>
      </c>
      <c r="DX18" s="24" t="e">
        <f>IF(#REF!=21,20,0)</f>
        <v>#REF!</v>
      </c>
      <c r="DY18" s="24" t="e">
        <f>IF(#REF!=22,19,0)</f>
        <v>#REF!</v>
      </c>
      <c r="DZ18" s="24" t="e">
        <f>IF(#REF!=23,18,0)</f>
        <v>#REF!</v>
      </c>
      <c r="EA18" s="24" t="e">
        <f>IF(#REF!=24,17,0)</f>
        <v>#REF!</v>
      </c>
      <c r="EB18" s="24" t="e">
        <f>IF(#REF!=25,16,0)</f>
        <v>#REF!</v>
      </c>
      <c r="EC18" s="24" t="e">
        <f>IF(#REF!=26,15,0)</f>
        <v>#REF!</v>
      </c>
      <c r="ED18" s="24" t="e">
        <f>IF(#REF!=27,14,0)</f>
        <v>#REF!</v>
      </c>
      <c r="EE18" s="24" t="e">
        <f>IF(#REF!=28,13,0)</f>
        <v>#REF!</v>
      </c>
      <c r="EF18" s="24" t="e">
        <f>IF(#REF!=29,12,0)</f>
        <v>#REF!</v>
      </c>
      <c r="EG18" s="24" t="e">
        <f>IF(#REF!=30,11,0)</f>
        <v>#REF!</v>
      </c>
      <c r="EH18" s="24" t="e">
        <f>IF(#REF!=31,10,0)</f>
        <v>#REF!</v>
      </c>
      <c r="EI18" s="24" t="e">
        <f>IF(#REF!=32,9,0)</f>
        <v>#REF!</v>
      </c>
      <c r="EJ18" s="24" t="e">
        <f>IF(#REF!=33,8,0)</f>
        <v>#REF!</v>
      </c>
      <c r="EK18" s="24" t="e">
        <f>IF(#REF!=34,7,0)</f>
        <v>#REF!</v>
      </c>
      <c r="EL18" s="24" t="e">
        <f>IF(#REF!=35,6,0)</f>
        <v>#REF!</v>
      </c>
      <c r="EM18" s="24" t="e">
        <f>IF(#REF!=36,5,0)</f>
        <v>#REF!</v>
      </c>
      <c r="EN18" s="24" t="e">
        <f>IF(#REF!=37,4,0)</f>
        <v>#REF!</v>
      </c>
      <c r="EO18" s="24" t="e">
        <f>IF(#REF!=38,3,0)</f>
        <v>#REF!</v>
      </c>
      <c r="EP18" s="24" t="e">
        <f>IF(#REF!=39,2,0)</f>
        <v>#REF!</v>
      </c>
      <c r="EQ18" s="24" t="e">
        <f>IF(#REF!=40,1,0)</f>
        <v>#REF!</v>
      </c>
      <c r="ER18" s="24" t="e">
        <f>IF(#REF!&gt;20,0,0)</f>
        <v>#REF!</v>
      </c>
      <c r="ES18" s="24" t="e">
        <f>IF(#REF!="сх",0,0)</f>
        <v>#REF!</v>
      </c>
      <c r="ET18" s="24" t="e">
        <f t="shared" si="4"/>
        <v>#REF!</v>
      </c>
      <c r="EU18" s="24"/>
      <c r="EV18" s="24" t="e">
        <f>IF(#REF!="сх","ноль",IF(#REF!&gt;0,#REF!,"Ноль"))</f>
        <v>#REF!</v>
      </c>
      <c r="EW18" s="24" t="e">
        <f>IF(#REF!="сх","ноль",IF(#REF!&gt;0,#REF!,"Ноль"))</f>
        <v>#REF!</v>
      </c>
      <c r="EX18" s="24"/>
      <c r="EY18" s="24" t="e">
        <f t="shared" si="5"/>
        <v>#REF!</v>
      </c>
      <c r="EZ18" s="24" t="e">
        <f>IF(O18=#REF!,IF(#REF!&lt;#REF!,#REF!,FD18),#REF!)</f>
        <v>#REF!</v>
      </c>
      <c r="FA18" s="24" t="e">
        <f>IF(O18=#REF!,IF(#REF!&lt;#REF!,0,1))</f>
        <v>#REF!</v>
      </c>
      <c r="FB18" s="24" t="e">
        <f>IF(AND(EY18&gt;=21,EY18&lt;&gt;0),EY18,IF(O18&lt;#REF!,"СТОП",EZ18+FA18))</f>
        <v>#REF!</v>
      </c>
      <c r="FC18" s="24"/>
      <c r="FD18" s="24">
        <v>15</v>
      </c>
      <c r="FE18" s="24">
        <v>16</v>
      </c>
      <c r="FF18" s="24"/>
      <c r="FG18" s="26" t="e">
        <f>IF(#REF!=1,25,0)</f>
        <v>#REF!</v>
      </c>
      <c r="FH18" s="26" t="e">
        <f>IF(#REF!=2,22,0)</f>
        <v>#REF!</v>
      </c>
      <c r="FI18" s="26" t="e">
        <f>IF(#REF!=3,20,0)</f>
        <v>#REF!</v>
      </c>
      <c r="FJ18" s="26" t="e">
        <f>IF(#REF!=4,18,0)</f>
        <v>#REF!</v>
      </c>
      <c r="FK18" s="26" t="e">
        <f>IF(#REF!=5,16,0)</f>
        <v>#REF!</v>
      </c>
      <c r="FL18" s="26" t="e">
        <f>IF(#REF!=6,15,0)</f>
        <v>#REF!</v>
      </c>
      <c r="FM18" s="26" t="e">
        <f>IF(#REF!=7,14,0)</f>
        <v>#REF!</v>
      </c>
      <c r="FN18" s="26" t="e">
        <f>IF(#REF!=8,13,0)</f>
        <v>#REF!</v>
      </c>
      <c r="FO18" s="26" t="e">
        <f>IF(#REF!=9,12,0)</f>
        <v>#REF!</v>
      </c>
      <c r="FP18" s="26" t="e">
        <f>IF(#REF!=10,11,0)</f>
        <v>#REF!</v>
      </c>
      <c r="FQ18" s="26" t="e">
        <f>IF(#REF!=11,10,0)</f>
        <v>#REF!</v>
      </c>
      <c r="FR18" s="26" t="e">
        <f>IF(#REF!=12,9,0)</f>
        <v>#REF!</v>
      </c>
      <c r="FS18" s="26" t="e">
        <f>IF(#REF!=13,8,0)</f>
        <v>#REF!</v>
      </c>
      <c r="FT18" s="26" t="e">
        <f>IF(#REF!=14,7,0)</f>
        <v>#REF!</v>
      </c>
      <c r="FU18" s="26" t="e">
        <f>IF(#REF!=15,6,0)</f>
        <v>#REF!</v>
      </c>
      <c r="FV18" s="26" t="e">
        <f>IF(#REF!=16,5,0)</f>
        <v>#REF!</v>
      </c>
      <c r="FW18" s="26" t="e">
        <f>IF(#REF!=17,4,0)</f>
        <v>#REF!</v>
      </c>
      <c r="FX18" s="26" t="e">
        <f>IF(#REF!=18,3,0)</f>
        <v>#REF!</v>
      </c>
      <c r="FY18" s="26" t="e">
        <f>IF(#REF!=19,2,0)</f>
        <v>#REF!</v>
      </c>
      <c r="FZ18" s="26" t="e">
        <f>IF(#REF!=20,1,0)</f>
        <v>#REF!</v>
      </c>
      <c r="GA18" s="26" t="e">
        <f>IF(#REF!&gt;20,0,0)</f>
        <v>#REF!</v>
      </c>
      <c r="GB18" s="26" t="e">
        <f>IF(#REF!="сх",0,0)</f>
        <v>#REF!</v>
      </c>
      <c r="GC18" s="26" t="e">
        <f t="shared" si="6"/>
        <v>#REF!</v>
      </c>
      <c r="GD18" s="26" t="e">
        <f>IF(#REF!=1,25,0)</f>
        <v>#REF!</v>
      </c>
      <c r="GE18" s="26" t="e">
        <f>IF(#REF!=2,22,0)</f>
        <v>#REF!</v>
      </c>
      <c r="GF18" s="26" t="e">
        <f>IF(#REF!=3,20,0)</f>
        <v>#REF!</v>
      </c>
      <c r="GG18" s="26" t="e">
        <f>IF(#REF!=4,18,0)</f>
        <v>#REF!</v>
      </c>
      <c r="GH18" s="26" t="e">
        <f>IF(#REF!=5,16,0)</f>
        <v>#REF!</v>
      </c>
      <c r="GI18" s="26" t="e">
        <f>IF(#REF!=6,15,0)</f>
        <v>#REF!</v>
      </c>
      <c r="GJ18" s="26" t="e">
        <f>IF(#REF!=7,14,0)</f>
        <v>#REF!</v>
      </c>
      <c r="GK18" s="26" t="e">
        <f>IF(#REF!=8,13,0)</f>
        <v>#REF!</v>
      </c>
      <c r="GL18" s="26" t="e">
        <f>IF(#REF!=9,12,0)</f>
        <v>#REF!</v>
      </c>
      <c r="GM18" s="26" t="e">
        <f>IF(#REF!=10,11,0)</f>
        <v>#REF!</v>
      </c>
      <c r="GN18" s="26" t="e">
        <f>IF(#REF!=11,10,0)</f>
        <v>#REF!</v>
      </c>
      <c r="GO18" s="26" t="e">
        <f>IF(#REF!=12,9,0)</f>
        <v>#REF!</v>
      </c>
      <c r="GP18" s="26" t="e">
        <f>IF(#REF!=13,8,0)</f>
        <v>#REF!</v>
      </c>
      <c r="GQ18" s="26" t="e">
        <f>IF(#REF!=14,7,0)</f>
        <v>#REF!</v>
      </c>
      <c r="GR18" s="26" t="e">
        <f>IF(#REF!=15,6,0)</f>
        <v>#REF!</v>
      </c>
      <c r="GS18" s="26" t="e">
        <f>IF(#REF!=16,5,0)</f>
        <v>#REF!</v>
      </c>
      <c r="GT18" s="26" t="e">
        <f>IF(#REF!=17,4,0)</f>
        <v>#REF!</v>
      </c>
      <c r="GU18" s="26" t="e">
        <f>IF(#REF!=18,3,0)</f>
        <v>#REF!</v>
      </c>
      <c r="GV18" s="26" t="e">
        <f>IF(#REF!=19,2,0)</f>
        <v>#REF!</v>
      </c>
      <c r="GW18" s="26" t="e">
        <f>IF(#REF!=20,1,0)</f>
        <v>#REF!</v>
      </c>
      <c r="GX18" s="26" t="e">
        <f>IF(#REF!&gt;20,0,0)</f>
        <v>#REF!</v>
      </c>
      <c r="GY18" s="26" t="e">
        <f>IF(#REF!="сх",0,0)</f>
        <v>#REF!</v>
      </c>
      <c r="GZ18" s="26" t="e">
        <f t="shared" si="7"/>
        <v>#REF!</v>
      </c>
      <c r="HA18" s="26" t="e">
        <f>IF(#REF!=1,100,0)</f>
        <v>#REF!</v>
      </c>
      <c r="HB18" s="26" t="e">
        <f>IF(#REF!=2,98,0)</f>
        <v>#REF!</v>
      </c>
      <c r="HC18" s="26" t="e">
        <f>IF(#REF!=3,95,0)</f>
        <v>#REF!</v>
      </c>
      <c r="HD18" s="26" t="e">
        <f>IF(#REF!=4,93,0)</f>
        <v>#REF!</v>
      </c>
      <c r="HE18" s="26" t="e">
        <f>IF(#REF!=5,90,0)</f>
        <v>#REF!</v>
      </c>
      <c r="HF18" s="26" t="e">
        <f>IF(#REF!=6,88,0)</f>
        <v>#REF!</v>
      </c>
      <c r="HG18" s="26" t="e">
        <f>IF(#REF!=7,85,0)</f>
        <v>#REF!</v>
      </c>
      <c r="HH18" s="26" t="e">
        <f>IF(#REF!=8,83,0)</f>
        <v>#REF!</v>
      </c>
      <c r="HI18" s="26" t="e">
        <f>IF(#REF!=9,80,0)</f>
        <v>#REF!</v>
      </c>
      <c r="HJ18" s="26" t="e">
        <f>IF(#REF!=10,78,0)</f>
        <v>#REF!</v>
      </c>
      <c r="HK18" s="26" t="e">
        <f>IF(#REF!=11,75,0)</f>
        <v>#REF!</v>
      </c>
      <c r="HL18" s="26" t="e">
        <f>IF(#REF!=12,73,0)</f>
        <v>#REF!</v>
      </c>
      <c r="HM18" s="26" t="e">
        <f>IF(#REF!=13,70,0)</f>
        <v>#REF!</v>
      </c>
      <c r="HN18" s="26" t="e">
        <f>IF(#REF!=14,68,0)</f>
        <v>#REF!</v>
      </c>
      <c r="HO18" s="26" t="e">
        <f>IF(#REF!=15,65,0)</f>
        <v>#REF!</v>
      </c>
      <c r="HP18" s="26" t="e">
        <f>IF(#REF!=16,63,0)</f>
        <v>#REF!</v>
      </c>
      <c r="HQ18" s="26" t="e">
        <f>IF(#REF!=17,60,0)</f>
        <v>#REF!</v>
      </c>
      <c r="HR18" s="26" t="e">
        <f>IF(#REF!=18,58,0)</f>
        <v>#REF!</v>
      </c>
      <c r="HS18" s="26" t="e">
        <f>IF(#REF!=19,55,0)</f>
        <v>#REF!</v>
      </c>
      <c r="HT18" s="26" t="e">
        <f>IF(#REF!=20,53,0)</f>
        <v>#REF!</v>
      </c>
      <c r="HU18" s="26" t="e">
        <f>IF(#REF!&gt;20,0,0)</f>
        <v>#REF!</v>
      </c>
      <c r="HV18" s="26" t="e">
        <f>IF(#REF!="сх",0,0)</f>
        <v>#REF!</v>
      </c>
      <c r="HW18" s="26" t="e">
        <f t="shared" si="8"/>
        <v>#REF!</v>
      </c>
      <c r="HX18" s="26" t="e">
        <f>IF(#REF!=1,100,0)</f>
        <v>#REF!</v>
      </c>
      <c r="HY18" s="26" t="e">
        <f>IF(#REF!=2,98,0)</f>
        <v>#REF!</v>
      </c>
      <c r="HZ18" s="26" t="e">
        <f>IF(#REF!=3,95,0)</f>
        <v>#REF!</v>
      </c>
      <c r="IA18" s="26" t="e">
        <f>IF(#REF!=4,93,0)</f>
        <v>#REF!</v>
      </c>
      <c r="IB18" s="26" t="e">
        <f>IF(#REF!=5,90,0)</f>
        <v>#REF!</v>
      </c>
      <c r="IC18" s="26" t="e">
        <f>IF(#REF!=6,88,0)</f>
        <v>#REF!</v>
      </c>
      <c r="ID18" s="26" t="e">
        <f>IF(#REF!=7,85,0)</f>
        <v>#REF!</v>
      </c>
      <c r="IE18" s="26" t="e">
        <f>IF(#REF!=8,83,0)</f>
        <v>#REF!</v>
      </c>
      <c r="IF18" s="26" t="e">
        <f>IF(#REF!=9,80,0)</f>
        <v>#REF!</v>
      </c>
      <c r="IG18" s="26" t="e">
        <f>IF(#REF!=10,78,0)</f>
        <v>#REF!</v>
      </c>
      <c r="IH18" s="26" t="e">
        <f>IF(#REF!=11,75,0)</f>
        <v>#REF!</v>
      </c>
      <c r="II18" s="26" t="e">
        <f>IF(#REF!=12,73,0)</f>
        <v>#REF!</v>
      </c>
      <c r="IJ18" s="26" t="e">
        <f>IF(#REF!=13,70,0)</f>
        <v>#REF!</v>
      </c>
      <c r="IK18" s="26" t="e">
        <f>IF(#REF!=14,68,0)</f>
        <v>#REF!</v>
      </c>
      <c r="IL18" s="26" t="e">
        <f>IF(#REF!=15,65,0)</f>
        <v>#REF!</v>
      </c>
      <c r="IM18" s="26" t="e">
        <f>IF(#REF!=16,63,0)</f>
        <v>#REF!</v>
      </c>
      <c r="IN18" s="26" t="e">
        <f>IF(#REF!=17,60,0)</f>
        <v>#REF!</v>
      </c>
      <c r="IO18" s="26" t="e">
        <f>IF(#REF!=18,58,0)</f>
        <v>#REF!</v>
      </c>
      <c r="IP18" s="26" t="e">
        <f>IF(#REF!=19,55,0)</f>
        <v>#REF!</v>
      </c>
      <c r="IQ18" s="26" t="e">
        <f>IF(#REF!=20,53,0)</f>
        <v>#REF!</v>
      </c>
      <c r="IR18" s="26" t="e">
        <f>IF(#REF!&gt;20,0,0)</f>
        <v>#REF!</v>
      </c>
      <c r="IS18" s="26" t="e">
        <f>IF(#REF!="сх",0,0)</f>
        <v>#REF!</v>
      </c>
      <c r="IT18" s="26" t="e">
        <f t="shared" si="9"/>
        <v>#REF!</v>
      </c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</row>
    <row r="19" spans="1:268" s="3" customFormat="1" ht="44.25" x14ac:dyDescent="0.2">
      <c r="A19" s="58">
        <v>10</v>
      </c>
      <c r="B19" s="61">
        <v>31.2</v>
      </c>
      <c r="C19" s="77">
        <v>62</v>
      </c>
      <c r="D19" s="94" t="s">
        <v>63</v>
      </c>
      <c r="E19" s="45" t="s">
        <v>24</v>
      </c>
      <c r="F19" s="65" t="s">
        <v>31</v>
      </c>
      <c r="G19" s="66" t="s">
        <v>32</v>
      </c>
      <c r="H19" s="45" t="s">
        <v>30</v>
      </c>
      <c r="I19" s="70">
        <v>3</v>
      </c>
      <c r="J19" s="71">
        <v>20</v>
      </c>
      <c r="K19" s="72" t="s">
        <v>1</v>
      </c>
      <c r="L19" s="71">
        <v>0</v>
      </c>
      <c r="M19" s="72">
        <v>5</v>
      </c>
      <c r="N19" s="71">
        <v>16</v>
      </c>
      <c r="O19" s="88">
        <f t="shared" si="0"/>
        <v>36</v>
      </c>
      <c r="P19" s="23" t="e">
        <f>#REF!+#REF!</f>
        <v>#REF!</v>
      </c>
      <c r="Q19" s="24"/>
      <c r="R19" s="25"/>
      <c r="S19" s="24" t="e">
        <f>IF(#REF!=1,25,0)</f>
        <v>#REF!</v>
      </c>
      <c r="T19" s="24" t="e">
        <f>IF(#REF!=2,22,0)</f>
        <v>#REF!</v>
      </c>
      <c r="U19" s="24" t="e">
        <f>IF(#REF!=3,20,0)</f>
        <v>#REF!</v>
      </c>
      <c r="V19" s="24" t="e">
        <f>IF(#REF!=4,18,0)</f>
        <v>#REF!</v>
      </c>
      <c r="W19" s="24" t="e">
        <f>IF(#REF!=5,16,0)</f>
        <v>#REF!</v>
      </c>
      <c r="X19" s="24" t="e">
        <f>IF(#REF!=6,15,0)</f>
        <v>#REF!</v>
      </c>
      <c r="Y19" s="24" t="e">
        <f>IF(#REF!=7,14,0)</f>
        <v>#REF!</v>
      </c>
      <c r="Z19" s="24" t="e">
        <f>IF(#REF!=8,13,0)</f>
        <v>#REF!</v>
      </c>
      <c r="AA19" s="24" t="e">
        <f>IF(#REF!=9,12,0)</f>
        <v>#REF!</v>
      </c>
      <c r="AB19" s="24" t="e">
        <f>IF(#REF!=10,11,0)</f>
        <v>#REF!</v>
      </c>
      <c r="AC19" s="24" t="e">
        <f>IF(#REF!=11,10,0)</f>
        <v>#REF!</v>
      </c>
      <c r="AD19" s="24" t="e">
        <f>IF(#REF!=12,9,0)</f>
        <v>#REF!</v>
      </c>
      <c r="AE19" s="24" t="e">
        <f>IF(#REF!=13,8,0)</f>
        <v>#REF!</v>
      </c>
      <c r="AF19" s="24" t="e">
        <f>IF(#REF!=14,7,0)</f>
        <v>#REF!</v>
      </c>
      <c r="AG19" s="24" t="e">
        <f>IF(#REF!=15,6,0)</f>
        <v>#REF!</v>
      </c>
      <c r="AH19" s="24" t="e">
        <f>IF(#REF!=16,5,0)</f>
        <v>#REF!</v>
      </c>
      <c r="AI19" s="24" t="e">
        <f>IF(#REF!=17,4,0)</f>
        <v>#REF!</v>
      </c>
      <c r="AJ19" s="24" t="e">
        <f>IF(#REF!=18,3,0)</f>
        <v>#REF!</v>
      </c>
      <c r="AK19" s="24" t="e">
        <f>IF(#REF!=19,2,0)</f>
        <v>#REF!</v>
      </c>
      <c r="AL19" s="24" t="e">
        <f>IF(#REF!=20,1,0)</f>
        <v>#REF!</v>
      </c>
      <c r="AM19" s="24" t="e">
        <f>IF(#REF!&gt;20,0,0)</f>
        <v>#REF!</v>
      </c>
      <c r="AN19" s="24" t="e">
        <f>IF(#REF!="сх",0,0)</f>
        <v>#REF!</v>
      </c>
      <c r="AO19" s="24" t="e">
        <f t="shared" si="1"/>
        <v>#REF!</v>
      </c>
      <c r="AP19" s="24" t="e">
        <f>IF(#REF!=1,25,0)</f>
        <v>#REF!</v>
      </c>
      <c r="AQ19" s="24" t="e">
        <f>IF(#REF!=2,22,0)</f>
        <v>#REF!</v>
      </c>
      <c r="AR19" s="24" t="e">
        <f>IF(#REF!=3,20,0)</f>
        <v>#REF!</v>
      </c>
      <c r="AS19" s="24" t="e">
        <f>IF(#REF!=4,18,0)</f>
        <v>#REF!</v>
      </c>
      <c r="AT19" s="24" t="e">
        <f>IF(#REF!=5,16,0)</f>
        <v>#REF!</v>
      </c>
      <c r="AU19" s="24" t="e">
        <f>IF(#REF!=6,15,0)</f>
        <v>#REF!</v>
      </c>
      <c r="AV19" s="24" t="e">
        <f>IF(#REF!=7,14,0)</f>
        <v>#REF!</v>
      </c>
      <c r="AW19" s="24" t="e">
        <f>IF(#REF!=8,13,0)</f>
        <v>#REF!</v>
      </c>
      <c r="AX19" s="24" t="e">
        <f>IF(#REF!=9,12,0)</f>
        <v>#REF!</v>
      </c>
      <c r="AY19" s="24" t="e">
        <f>IF(#REF!=10,11,0)</f>
        <v>#REF!</v>
      </c>
      <c r="AZ19" s="24" t="e">
        <f>IF(#REF!=11,10,0)</f>
        <v>#REF!</v>
      </c>
      <c r="BA19" s="24" t="e">
        <f>IF(#REF!=12,9,0)</f>
        <v>#REF!</v>
      </c>
      <c r="BB19" s="24" t="e">
        <f>IF(#REF!=13,8,0)</f>
        <v>#REF!</v>
      </c>
      <c r="BC19" s="24" t="e">
        <f>IF(#REF!=14,7,0)</f>
        <v>#REF!</v>
      </c>
      <c r="BD19" s="24" t="e">
        <f>IF(#REF!=15,6,0)</f>
        <v>#REF!</v>
      </c>
      <c r="BE19" s="24" t="e">
        <f>IF(#REF!=16,5,0)</f>
        <v>#REF!</v>
      </c>
      <c r="BF19" s="24" t="e">
        <f>IF(#REF!=17,4,0)</f>
        <v>#REF!</v>
      </c>
      <c r="BG19" s="24" t="e">
        <f>IF(#REF!=18,3,0)</f>
        <v>#REF!</v>
      </c>
      <c r="BH19" s="24" t="e">
        <f>IF(#REF!=19,2,0)</f>
        <v>#REF!</v>
      </c>
      <c r="BI19" s="24" t="e">
        <f>IF(#REF!=20,1,0)</f>
        <v>#REF!</v>
      </c>
      <c r="BJ19" s="24" t="e">
        <f>IF(#REF!&gt;20,0,0)</f>
        <v>#REF!</v>
      </c>
      <c r="BK19" s="24" t="e">
        <f>IF(#REF!="сх",0,0)</f>
        <v>#REF!</v>
      </c>
      <c r="BL19" s="24" t="e">
        <f t="shared" si="2"/>
        <v>#REF!</v>
      </c>
      <c r="BM19" s="24" t="e">
        <f>IF(#REF!=1,45,0)</f>
        <v>#REF!</v>
      </c>
      <c r="BN19" s="24" t="e">
        <f>IF(#REF!=2,42,0)</f>
        <v>#REF!</v>
      </c>
      <c r="BO19" s="24" t="e">
        <f>IF(#REF!=3,40,0)</f>
        <v>#REF!</v>
      </c>
      <c r="BP19" s="24" t="e">
        <f>IF(#REF!=4,38,0)</f>
        <v>#REF!</v>
      </c>
      <c r="BQ19" s="24" t="e">
        <f>IF(#REF!=5,36,0)</f>
        <v>#REF!</v>
      </c>
      <c r="BR19" s="24" t="e">
        <f>IF(#REF!=6,35,0)</f>
        <v>#REF!</v>
      </c>
      <c r="BS19" s="24" t="e">
        <f>IF(#REF!=7,34,0)</f>
        <v>#REF!</v>
      </c>
      <c r="BT19" s="24" t="e">
        <f>IF(#REF!=8,33,0)</f>
        <v>#REF!</v>
      </c>
      <c r="BU19" s="24" t="e">
        <f>IF(#REF!=9,32,0)</f>
        <v>#REF!</v>
      </c>
      <c r="BV19" s="24" t="e">
        <f>IF(#REF!=10,31,0)</f>
        <v>#REF!</v>
      </c>
      <c r="BW19" s="24" t="e">
        <f>IF(#REF!=11,30,0)</f>
        <v>#REF!</v>
      </c>
      <c r="BX19" s="24" t="e">
        <f>IF(#REF!=12,29,0)</f>
        <v>#REF!</v>
      </c>
      <c r="BY19" s="24" t="e">
        <f>IF(#REF!=13,28,0)</f>
        <v>#REF!</v>
      </c>
      <c r="BZ19" s="24" t="e">
        <f>IF(#REF!=14,27,0)</f>
        <v>#REF!</v>
      </c>
      <c r="CA19" s="24" t="e">
        <f>IF(#REF!=15,26,0)</f>
        <v>#REF!</v>
      </c>
      <c r="CB19" s="24" t="e">
        <f>IF(#REF!=16,25,0)</f>
        <v>#REF!</v>
      </c>
      <c r="CC19" s="24" t="e">
        <f>IF(#REF!=17,24,0)</f>
        <v>#REF!</v>
      </c>
      <c r="CD19" s="24" t="e">
        <f>IF(#REF!=18,23,0)</f>
        <v>#REF!</v>
      </c>
      <c r="CE19" s="24" t="e">
        <f>IF(#REF!=19,22,0)</f>
        <v>#REF!</v>
      </c>
      <c r="CF19" s="24" t="e">
        <f>IF(#REF!=20,21,0)</f>
        <v>#REF!</v>
      </c>
      <c r="CG19" s="24" t="e">
        <f>IF(#REF!=21,20,0)</f>
        <v>#REF!</v>
      </c>
      <c r="CH19" s="24" t="e">
        <f>IF(#REF!=22,19,0)</f>
        <v>#REF!</v>
      </c>
      <c r="CI19" s="24" t="e">
        <f>IF(#REF!=23,18,0)</f>
        <v>#REF!</v>
      </c>
      <c r="CJ19" s="24" t="e">
        <f>IF(#REF!=24,17,0)</f>
        <v>#REF!</v>
      </c>
      <c r="CK19" s="24" t="e">
        <f>IF(#REF!=25,16,0)</f>
        <v>#REF!</v>
      </c>
      <c r="CL19" s="24" t="e">
        <f>IF(#REF!=26,15,0)</f>
        <v>#REF!</v>
      </c>
      <c r="CM19" s="24" t="e">
        <f>IF(#REF!=27,14,0)</f>
        <v>#REF!</v>
      </c>
      <c r="CN19" s="24" t="e">
        <f>IF(#REF!=28,13,0)</f>
        <v>#REF!</v>
      </c>
      <c r="CO19" s="24" t="e">
        <f>IF(#REF!=29,12,0)</f>
        <v>#REF!</v>
      </c>
      <c r="CP19" s="24" t="e">
        <f>IF(#REF!=30,11,0)</f>
        <v>#REF!</v>
      </c>
      <c r="CQ19" s="24" t="e">
        <f>IF(#REF!=31,10,0)</f>
        <v>#REF!</v>
      </c>
      <c r="CR19" s="24" t="e">
        <f>IF(#REF!=32,9,0)</f>
        <v>#REF!</v>
      </c>
      <c r="CS19" s="24" t="e">
        <f>IF(#REF!=33,8,0)</f>
        <v>#REF!</v>
      </c>
      <c r="CT19" s="24" t="e">
        <f>IF(#REF!=34,7,0)</f>
        <v>#REF!</v>
      </c>
      <c r="CU19" s="24" t="e">
        <f>IF(#REF!=35,6,0)</f>
        <v>#REF!</v>
      </c>
      <c r="CV19" s="24" t="e">
        <f>IF(#REF!=36,5,0)</f>
        <v>#REF!</v>
      </c>
      <c r="CW19" s="24" t="e">
        <f>IF(#REF!=37,4,0)</f>
        <v>#REF!</v>
      </c>
      <c r="CX19" s="24" t="e">
        <f>IF(#REF!=38,3,0)</f>
        <v>#REF!</v>
      </c>
      <c r="CY19" s="24" t="e">
        <f>IF(#REF!=39,2,0)</f>
        <v>#REF!</v>
      </c>
      <c r="CZ19" s="24" t="e">
        <f>IF(#REF!=40,1,0)</f>
        <v>#REF!</v>
      </c>
      <c r="DA19" s="24" t="e">
        <f>IF(#REF!&gt;20,0,0)</f>
        <v>#REF!</v>
      </c>
      <c r="DB19" s="24" t="e">
        <f>IF(#REF!="сх",0,0)</f>
        <v>#REF!</v>
      </c>
      <c r="DC19" s="24" t="e">
        <f t="shared" si="3"/>
        <v>#REF!</v>
      </c>
      <c r="DD19" s="24" t="e">
        <f>IF(#REF!=1,45,0)</f>
        <v>#REF!</v>
      </c>
      <c r="DE19" s="24" t="e">
        <f>IF(#REF!=2,42,0)</f>
        <v>#REF!</v>
      </c>
      <c r="DF19" s="24" t="e">
        <f>IF(#REF!=3,40,0)</f>
        <v>#REF!</v>
      </c>
      <c r="DG19" s="24" t="e">
        <f>IF(#REF!=4,38,0)</f>
        <v>#REF!</v>
      </c>
      <c r="DH19" s="24" t="e">
        <f>IF(#REF!=5,36,0)</f>
        <v>#REF!</v>
      </c>
      <c r="DI19" s="24" t="e">
        <f>IF(#REF!=6,35,0)</f>
        <v>#REF!</v>
      </c>
      <c r="DJ19" s="24" t="e">
        <f>IF(#REF!=7,34,0)</f>
        <v>#REF!</v>
      </c>
      <c r="DK19" s="24" t="e">
        <f>IF(#REF!=8,33,0)</f>
        <v>#REF!</v>
      </c>
      <c r="DL19" s="24" t="e">
        <f>IF(#REF!=9,32,0)</f>
        <v>#REF!</v>
      </c>
      <c r="DM19" s="24" t="e">
        <f>IF(#REF!=10,31,0)</f>
        <v>#REF!</v>
      </c>
      <c r="DN19" s="24" t="e">
        <f>IF(#REF!=11,30,0)</f>
        <v>#REF!</v>
      </c>
      <c r="DO19" s="24" t="e">
        <f>IF(#REF!=12,29,0)</f>
        <v>#REF!</v>
      </c>
      <c r="DP19" s="24" t="e">
        <f>IF(#REF!=13,28,0)</f>
        <v>#REF!</v>
      </c>
      <c r="DQ19" s="24" t="e">
        <f>IF(#REF!=14,27,0)</f>
        <v>#REF!</v>
      </c>
      <c r="DR19" s="24" t="e">
        <f>IF(#REF!=15,26,0)</f>
        <v>#REF!</v>
      </c>
      <c r="DS19" s="24" t="e">
        <f>IF(#REF!=16,25,0)</f>
        <v>#REF!</v>
      </c>
      <c r="DT19" s="24" t="e">
        <f>IF(#REF!=17,24,0)</f>
        <v>#REF!</v>
      </c>
      <c r="DU19" s="24" t="e">
        <f>IF(#REF!=18,23,0)</f>
        <v>#REF!</v>
      </c>
      <c r="DV19" s="24" t="e">
        <f>IF(#REF!=19,22,0)</f>
        <v>#REF!</v>
      </c>
      <c r="DW19" s="24" t="e">
        <f>IF(#REF!=20,21,0)</f>
        <v>#REF!</v>
      </c>
      <c r="DX19" s="24" t="e">
        <f>IF(#REF!=21,20,0)</f>
        <v>#REF!</v>
      </c>
      <c r="DY19" s="24" t="e">
        <f>IF(#REF!=22,19,0)</f>
        <v>#REF!</v>
      </c>
      <c r="DZ19" s="24" t="e">
        <f>IF(#REF!=23,18,0)</f>
        <v>#REF!</v>
      </c>
      <c r="EA19" s="24" t="e">
        <f>IF(#REF!=24,17,0)</f>
        <v>#REF!</v>
      </c>
      <c r="EB19" s="24" t="e">
        <f>IF(#REF!=25,16,0)</f>
        <v>#REF!</v>
      </c>
      <c r="EC19" s="24" t="e">
        <f>IF(#REF!=26,15,0)</f>
        <v>#REF!</v>
      </c>
      <c r="ED19" s="24" t="e">
        <f>IF(#REF!=27,14,0)</f>
        <v>#REF!</v>
      </c>
      <c r="EE19" s="24" t="e">
        <f>IF(#REF!=28,13,0)</f>
        <v>#REF!</v>
      </c>
      <c r="EF19" s="24" t="e">
        <f>IF(#REF!=29,12,0)</f>
        <v>#REF!</v>
      </c>
      <c r="EG19" s="24" t="e">
        <f>IF(#REF!=30,11,0)</f>
        <v>#REF!</v>
      </c>
      <c r="EH19" s="24" t="e">
        <f>IF(#REF!=31,10,0)</f>
        <v>#REF!</v>
      </c>
      <c r="EI19" s="24" t="e">
        <f>IF(#REF!=32,9,0)</f>
        <v>#REF!</v>
      </c>
      <c r="EJ19" s="24" t="e">
        <f>IF(#REF!=33,8,0)</f>
        <v>#REF!</v>
      </c>
      <c r="EK19" s="24" t="e">
        <f>IF(#REF!=34,7,0)</f>
        <v>#REF!</v>
      </c>
      <c r="EL19" s="24" t="e">
        <f>IF(#REF!=35,6,0)</f>
        <v>#REF!</v>
      </c>
      <c r="EM19" s="24" t="e">
        <f>IF(#REF!=36,5,0)</f>
        <v>#REF!</v>
      </c>
      <c r="EN19" s="24" t="e">
        <f>IF(#REF!=37,4,0)</f>
        <v>#REF!</v>
      </c>
      <c r="EO19" s="24" t="e">
        <f>IF(#REF!=38,3,0)</f>
        <v>#REF!</v>
      </c>
      <c r="EP19" s="24" t="e">
        <f>IF(#REF!=39,2,0)</f>
        <v>#REF!</v>
      </c>
      <c r="EQ19" s="24" t="e">
        <f>IF(#REF!=40,1,0)</f>
        <v>#REF!</v>
      </c>
      <c r="ER19" s="24" t="e">
        <f>IF(#REF!&gt;20,0,0)</f>
        <v>#REF!</v>
      </c>
      <c r="ES19" s="24" t="e">
        <f>IF(#REF!="сх",0,0)</f>
        <v>#REF!</v>
      </c>
      <c r="ET19" s="24" t="e">
        <f t="shared" si="4"/>
        <v>#REF!</v>
      </c>
      <c r="EU19" s="24"/>
      <c r="EV19" s="24" t="e">
        <f>IF(#REF!="сх","ноль",IF(#REF!&gt;0,#REF!,"Ноль"))</f>
        <v>#REF!</v>
      </c>
      <c r="EW19" s="24" t="e">
        <f>IF(#REF!="сх","ноль",IF(#REF!&gt;0,#REF!,"Ноль"))</f>
        <v>#REF!</v>
      </c>
      <c r="EX19" s="24"/>
      <c r="EY19" s="24" t="e">
        <f t="shared" si="5"/>
        <v>#REF!</v>
      </c>
      <c r="EZ19" s="24" t="e">
        <f>IF(O19=#REF!,IF(#REF!&lt;#REF!,#REF!,FD19),#REF!)</f>
        <v>#REF!</v>
      </c>
      <c r="FA19" s="24" t="e">
        <f>IF(O19=#REF!,IF(#REF!&lt;#REF!,0,1))</f>
        <v>#REF!</v>
      </c>
      <c r="FB19" s="24" t="e">
        <f>IF(AND(EY19&gt;=21,EY19&lt;&gt;0),EY19,IF(O19&lt;#REF!,"СТОП",EZ19+FA19))</f>
        <v>#REF!</v>
      </c>
      <c r="FC19" s="24"/>
      <c r="FD19" s="24">
        <v>15</v>
      </c>
      <c r="FE19" s="24">
        <v>16</v>
      </c>
      <c r="FF19" s="24"/>
      <c r="FG19" s="26" t="e">
        <f>IF(#REF!=1,25,0)</f>
        <v>#REF!</v>
      </c>
      <c r="FH19" s="26" t="e">
        <f>IF(#REF!=2,22,0)</f>
        <v>#REF!</v>
      </c>
      <c r="FI19" s="26" t="e">
        <f>IF(#REF!=3,20,0)</f>
        <v>#REF!</v>
      </c>
      <c r="FJ19" s="26" t="e">
        <f>IF(#REF!=4,18,0)</f>
        <v>#REF!</v>
      </c>
      <c r="FK19" s="26" t="e">
        <f>IF(#REF!=5,16,0)</f>
        <v>#REF!</v>
      </c>
      <c r="FL19" s="26" t="e">
        <f>IF(#REF!=6,15,0)</f>
        <v>#REF!</v>
      </c>
      <c r="FM19" s="26" t="e">
        <f>IF(#REF!=7,14,0)</f>
        <v>#REF!</v>
      </c>
      <c r="FN19" s="26" t="e">
        <f>IF(#REF!=8,13,0)</f>
        <v>#REF!</v>
      </c>
      <c r="FO19" s="26" t="e">
        <f>IF(#REF!=9,12,0)</f>
        <v>#REF!</v>
      </c>
      <c r="FP19" s="26" t="e">
        <f>IF(#REF!=10,11,0)</f>
        <v>#REF!</v>
      </c>
      <c r="FQ19" s="26" t="e">
        <f>IF(#REF!=11,10,0)</f>
        <v>#REF!</v>
      </c>
      <c r="FR19" s="26" t="e">
        <f>IF(#REF!=12,9,0)</f>
        <v>#REF!</v>
      </c>
      <c r="FS19" s="26" t="e">
        <f>IF(#REF!=13,8,0)</f>
        <v>#REF!</v>
      </c>
      <c r="FT19" s="26" t="e">
        <f>IF(#REF!=14,7,0)</f>
        <v>#REF!</v>
      </c>
      <c r="FU19" s="26" t="e">
        <f>IF(#REF!=15,6,0)</f>
        <v>#REF!</v>
      </c>
      <c r="FV19" s="26" t="e">
        <f>IF(#REF!=16,5,0)</f>
        <v>#REF!</v>
      </c>
      <c r="FW19" s="26" t="e">
        <f>IF(#REF!=17,4,0)</f>
        <v>#REF!</v>
      </c>
      <c r="FX19" s="26" t="e">
        <f>IF(#REF!=18,3,0)</f>
        <v>#REF!</v>
      </c>
      <c r="FY19" s="26" t="e">
        <f>IF(#REF!=19,2,0)</f>
        <v>#REF!</v>
      </c>
      <c r="FZ19" s="26" t="e">
        <f>IF(#REF!=20,1,0)</f>
        <v>#REF!</v>
      </c>
      <c r="GA19" s="26" t="e">
        <f>IF(#REF!&gt;20,0,0)</f>
        <v>#REF!</v>
      </c>
      <c r="GB19" s="26" t="e">
        <f>IF(#REF!="сх",0,0)</f>
        <v>#REF!</v>
      </c>
      <c r="GC19" s="26" t="e">
        <f t="shared" si="6"/>
        <v>#REF!</v>
      </c>
      <c r="GD19" s="26" t="e">
        <f>IF(#REF!=1,25,0)</f>
        <v>#REF!</v>
      </c>
      <c r="GE19" s="26" t="e">
        <f>IF(#REF!=2,22,0)</f>
        <v>#REF!</v>
      </c>
      <c r="GF19" s="26" t="e">
        <f>IF(#REF!=3,20,0)</f>
        <v>#REF!</v>
      </c>
      <c r="GG19" s="26" t="e">
        <f>IF(#REF!=4,18,0)</f>
        <v>#REF!</v>
      </c>
      <c r="GH19" s="26" t="e">
        <f>IF(#REF!=5,16,0)</f>
        <v>#REF!</v>
      </c>
      <c r="GI19" s="26" t="e">
        <f>IF(#REF!=6,15,0)</f>
        <v>#REF!</v>
      </c>
      <c r="GJ19" s="26" t="e">
        <f>IF(#REF!=7,14,0)</f>
        <v>#REF!</v>
      </c>
      <c r="GK19" s="26" t="e">
        <f>IF(#REF!=8,13,0)</f>
        <v>#REF!</v>
      </c>
      <c r="GL19" s="26" t="e">
        <f>IF(#REF!=9,12,0)</f>
        <v>#REF!</v>
      </c>
      <c r="GM19" s="26" t="e">
        <f>IF(#REF!=10,11,0)</f>
        <v>#REF!</v>
      </c>
      <c r="GN19" s="26" t="e">
        <f>IF(#REF!=11,10,0)</f>
        <v>#REF!</v>
      </c>
      <c r="GO19" s="26" t="e">
        <f>IF(#REF!=12,9,0)</f>
        <v>#REF!</v>
      </c>
      <c r="GP19" s="26" t="e">
        <f>IF(#REF!=13,8,0)</f>
        <v>#REF!</v>
      </c>
      <c r="GQ19" s="26" t="e">
        <f>IF(#REF!=14,7,0)</f>
        <v>#REF!</v>
      </c>
      <c r="GR19" s="26" t="e">
        <f>IF(#REF!=15,6,0)</f>
        <v>#REF!</v>
      </c>
      <c r="GS19" s="26" t="e">
        <f>IF(#REF!=16,5,0)</f>
        <v>#REF!</v>
      </c>
      <c r="GT19" s="26" t="e">
        <f>IF(#REF!=17,4,0)</f>
        <v>#REF!</v>
      </c>
      <c r="GU19" s="26" t="e">
        <f>IF(#REF!=18,3,0)</f>
        <v>#REF!</v>
      </c>
      <c r="GV19" s="26" t="e">
        <f>IF(#REF!=19,2,0)</f>
        <v>#REF!</v>
      </c>
      <c r="GW19" s="26" t="e">
        <f>IF(#REF!=20,1,0)</f>
        <v>#REF!</v>
      </c>
      <c r="GX19" s="26" t="e">
        <f>IF(#REF!&gt;20,0,0)</f>
        <v>#REF!</v>
      </c>
      <c r="GY19" s="26" t="e">
        <f>IF(#REF!="сх",0,0)</f>
        <v>#REF!</v>
      </c>
      <c r="GZ19" s="26" t="e">
        <f t="shared" si="7"/>
        <v>#REF!</v>
      </c>
      <c r="HA19" s="26" t="e">
        <f>IF(#REF!=1,100,0)</f>
        <v>#REF!</v>
      </c>
      <c r="HB19" s="26" t="e">
        <f>IF(#REF!=2,98,0)</f>
        <v>#REF!</v>
      </c>
      <c r="HC19" s="26" t="e">
        <f>IF(#REF!=3,95,0)</f>
        <v>#REF!</v>
      </c>
      <c r="HD19" s="26" t="e">
        <f>IF(#REF!=4,93,0)</f>
        <v>#REF!</v>
      </c>
      <c r="HE19" s="26" t="e">
        <f>IF(#REF!=5,90,0)</f>
        <v>#REF!</v>
      </c>
      <c r="HF19" s="26" t="e">
        <f>IF(#REF!=6,88,0)</f>
        <v>#REF!</v>
      </c>
      <c r="HG19" s="26" t="e">
        <f>IF(#REF!=7,85,0)</f>
        <v>#REF!</v>
      </c>
      <c r="HH19" s="26" t="e">
        <f>IF(#REF!=8,83,0)</f>
        <v>#REF!</v>
      </c>
      <c r="HI19" s="26" t="e">
        <f>IF(#REF!=9,80,0)</f>
        <v>#REF!</v>
      </c>
      <c r="HJ19" s="26" t="e">
        <f>IF(#REF!=10,78,0)</f>
        <v>#REF!</v>
      </c>
      <c r="HK19" s="26" t="e">
        <f>IF(#REF!=11,75,0)</f>
        <v>#REF!</v>
      </c>
      <c r="HL19" s="26" t="e">
        <f>IF(#REF!=12,73,0)</f>
        <v>#REF!</v>
      </c>
      <c r="HM19" s="26" t="e">
        <f>IF(#REF!=13,70,0)</f>
        <v>#REF!</v>
      </c>
      <c r="HN19" s="26" t="e">
        <f>IF(#REF!=14,68,0)</f>
        <v>#REF!</v>
      </c>
      <c r="HO19" s="26" t="e">
        <f>IF(#REF!=15,65,0)</f>
        <v>#REF!</v>
      </c>
      <c r="HP19" s="26" t="e">
        <f>IF(#REF!=16,63,0)</f>
        <v>#REF!</v>
      </c>
      <c r="HQ19" s="26" t="e">
        <f>IF(#REF!=17,60,0)</f>
        <v>#REF!</v>
      </c>
      <c r="HR19" s="26" t="e">
        <f>IF(#REF!=18,58,0)</f>
        <v>#REF!</v>
      </c>
      <c r="HS19" s="26" t="e">
        <f>IF(#REF!=19,55,0)</f>
        <v>#REF!</v>
      </c>
      <c r="HT19" s="26" t="e">
        <f>IF(#REF!=20,53,0)</f>
        <v>#REF!</v>
      </c>
      <c r="HU19" s="26" t="e">
        <f>IF(#REF!&gt;20,0,0)</f>
        <v>#REF!</v>
      </c>
      <c r="HV19" s="26" t="e">
        <f>IF(#REF!="сх",0,0)</f>
        <v>#REF!</v>
      </c>
      <c r="HW19" s="26" t="e">
        <f t="shared" si="8"/>
        <v>#REF!</v>
      </c>
      <c r="HX19" s="26" t="e">
        <f>IF(#REF!=1,100,0)</f>
        <v>#REF!</v>
      </c>
      <c r="HY19" s="26" t="e">
        <f>IF(#REF!=2,98,0)</f>
        <v>#REF!</v>
      </c>
      <c r="HZ19" s="26" t="e">
        <f>IF(#REF!=3,95,0)</f>
        <v>#REF!</v>
      </c>
      <c r="IA19" s="26" t="e">
        <f>IF(#REF!=4,93,0)</f>
        <v>#REF!</v>
      </c>
      <c r="IB19" s="26" t="e">
        <f>IF(#REF!=5,90,0)</f>
        <v>#REF!</v>
      </c>
      <c r="IC19" s="26" t="e">
        <f>IF(#REF!=6,88,0)</f>
        <v>#REF!</v>
      </c>
      <c r="ID19" s="26" t="e">
        <f>IF(#REF!=7,85,0)</f>
        <v>#REF!</v>
      </c>
      <c r="IE19" s="26" t="e">
        <f>IF(#REF!=8,83,0)</f>
        <v>#REF!</v>
      </c>
      <c r="IF19" s="26" t="e">
        <f>IF(#REF!=9,80,0)</f>
        <v>#REF!</v>
      </c>
      <c r="IG19" s="26" t="e">
        <f>IF(#REF!=10,78,0)</f>
        <v>#REF!</v>
      </c>
      <c r="IH19" s="26" t="e">
        <f>IF(#REF!=11,75,0)</f>
        <v>#REF!</v>
      </c>
      <c r="II19" s="26" t="e">
        <f>IF(#REF!=12,73,0)</f>
        <v>#REF!</v>
      </c>
      <c r="IJ19" s="26" t="e">
        <f>IF(#REF!=13,70,0)</f>
        <v>#REF!</v>
      </c>
      <c r="IK19" s="26" t="e">
        <f>IF(#REF!=14,68,0)</f>
        <v>#REF!</v>
      </c>
      <c r="IL19" s="26" t="e">
        <f>IF(#REF!=15,65,0)</f>
        <v>#REF!</v>
      </c>
      <c r="IM19" s="26" t="e">
        <f>IF(#REF!=16,63,0)</f>
        <v>#REF!</v>
      </c>
      <c r="IN19" s="26" t="e">
        <f>IF(#REF!=17,60,0)</f>
        <v>#REF!</v>
      </c>
      <c r="IO19" s="26" t="e">
        <f>IF(#REF!=18,58,0)</f>
        <v>#REF!</v>
      </c>
      <c r="IP19" s="26" t="e">
        <f>IF(#REF!=19,55,0)</f>
        <v>#REF!</v>
      </c>
      <c r="IQ19" s="26" t="e">
        <f>IF(#REF!=20,53,0)</f>
        <v>#REF!</v>
      </c>
      <c r="IR19" s="26" t="e">
        <f>IF(#REF!&gt;20,0,0)</f>
        <v>#REF!</v>
      </c>
      <c r="IS19" s="26" t="e">
        <f>IF(#REF!="сх",0,0)</f>
        <v>#REF!</v>
      </c>
      <c r="IT19" s="26" t="e">
        <f t="shared" si="9"/>
        <v>#REF!</v>
      </c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</row>
    <row r="20" spans="1:268" s="3" customFormat="1" ht="44.25" x14ac:dyDescent="0.2">
      <c r="A20" s="58">
        <v>11</v>
      </c>
      <c r="B20" s="61">
        <v>30.4</v>
      </c>
      <c r="C20" s="77">
        <v>51</v>
      </c>
      <c r="D20" s="94" t="s">
        <v>159</v>
      </c>
      <c r="E20" s="45" t="s">
        <v>65</v>
      </c>
      <c r="F20" s="65" t="s">
        <v>31</v>
      </c>
      <c r="G20" s="67" t="s">
        <v>32</v>
      </c>
      <c r="H20" s="45" t="s">
        <v>30</v>
      </c>
      <c r="I20" s="70">
        <v>9</v>
      </c>
      <c r="J20" s="71">
        <v>12</v>
      </c>
      <c r="K20" s="72">
        <v>10</v>
      </c>
      <c r="L20" s="71">
        <v>11</v>
      </c>
      <c r="M20" s="72">
        <v>13</v>
      </c>
      <c r="N20" s="71">
        <v>8</v>
      </c>
      <c r="O20" s="88">
        <f t="shared" si="0"/>
        <v>31</v>
      </c>
      <c r="P20" s="23" t="e">
        <f>#REF!+#REF!</f>
        <v>#REF!</v>
      </c>
      <c r="Q20" s="24"/>
      <c r="R20" s="25"/>
      <c r="S20" s="24" t="e">
        <f>IF(#REF!=1,25,0)</f>
        <v>#REF!</v>
      </c>
      <c r="T20" s="24" t="e">
        <f>IF(#REF!=2,22,0)</f>
        <v>#REF!</v>
      </c>
      <c r="U20" s="24" t="e">
        <f>IF(#REF!=3,20,0)</f>
        <v>#REF!</v>
      </c>
      <c r="V20" s="24" t="e">
        <f>IF(#REF!=4,18,0)</f>
        <v>#REF!</v>
      </c>
      <c r="W20" s="24" t="e">
        <f>IF(#REF!=5,16,0)</f>
        <v>#REF!</v>
      </c>
      <c r="X20" s="24" t="e">
        <f>IF(#REF!=6,15,0)</f>
        <v>#REF!</v>
      </c>
      <c r="Y20" s="24" t="e">
        <f>IF(#REF!=7,14,0)</f>
        <v>#REF!</v>
      </c>
      <c r="Z20" s="24" t="e">
        <f>IF(#REF!=8,13,0)</f>
        <v>#REF!</v>
      </c>
      <c r="AA20" s="24" t="e">
        <f>IF(#REF!=9,12,0)</f>
        <v>#REF!</v>
      </c>
      <c r="AB20" s="24" t="e">
        <f>IF(#REF!=10,11,0)</f>
        <v>#REF!</v>
      </c>
      <c r="AC20" s="24" t="e">
        <f>IF(#REF!=11,10,0)</f>
        <v>#REF!</v>
      </c>
      <c r="AD20" s="24" t="e">
        <f>IF(#REF!=12,9,0)</f>
        <v>#REF!</v>
      </c>
      <c r="AE20" s="24" t="e">
        <f>IF(#REF!=13,8,0)</f>
        <v>#REF!</v>
      </c>
      <c r="AF20" s="24" t="e">
        <f>IF(#REF!=14,7,0)</f>
        <v>#REF!</v>
      </c>
      <c r="AG20" s="24" t="e">
        <f>IF(#REF!=15,6,0)</f>
        <v>#REF!</v>
      </c>
      <c r="AH20" s="24" t="e">
        <f>IF(#REF!=16,5,0)</f>
        <v>#REF!</v>
      </c>
      <c r="AI20" s="24" t="e">
        <f>IF(#REF!=17,4,0)</f>
        <v>#REF!</v>
      </c>
      <c r="AJ20" s="24" t="e">
        <f>IF(#REF!=18,3,0)</f>
        <v>#REF!</v>
      </c>
      <c r="AK20" s="24" t="e">
        <f>IF(#REF!=19,2,0)</f>
        <v>#REF!</v>
      </c>
      <c r="AL20" s="24" t="e">
        <f>IF(#REF!=20,1,0)</f>
        <v>#REF!</v>
      </c>
      <c r="AM20" s="24" t="e">
        <f>IF(#REF!&gt;20,0,0)</f>
        <v>#REF!</v>
      </c>
      <c r="AN20" s="24" t="e">
        <f>IF(#REF!="сх",0,0)</f>
        <v>#REF!</v>
      </c>
      <c r="AO20" s="24" t="e">
        <f t="shared" si="1"/>
        <v>#REF!</v>
      </c>
      <c r="AP20" s="24" t="e">
        <f>IF(#REF!=1,25,0)</f>
        <v>#REF!</v>
      </c>
      <c r="AQ20" s="24" t="e">
        <f>IF(#REF!=2,22,0)</f>
        <v>#REF!</v>
      </c>
      <c r="AR20" s="24" t="e">
        <f>IF(#REF!=3,20,0)</f>
        <v>#REF!</v>
      </c>
      <c r="AS20" s="24" t="e">
        <f>IF(#REF!=4,18,0)</f>
        <v>#REF!</v>
      </c>
      <c r="AT20" s="24" t="e">
        <f>IF(#REF!=5,16,0)</f>
        <v>#REF!</v>
      </c>
      <c r="AU20" s="24" t="e">
        <f>IF(#REF!=6,15,0)</f>
        <v>#REF!</v>
      </c>
      <c r="AV20" s="24" t="e">
        <f>IF(#REF!=7,14,0)</f>
        <v>#REF!</v>
      </c>
      <c r="AW20" s="24" t="e">
        <f>IF(#REF!=8,13,0)</f>
        <v>#REF!</v>
      </c>
      <c r="AX20" s="24" t="e">
        <f>IF(#REF!=9,12,0)</f>
        <v>#REF!</v>
      </c>
      <c r="AY20" s="24" t="e">
        <f>IF(#REF!=10,11,0)</f>
        <v>#REF!</v>
      </c>
      <c r="AZ20" s="24" t="e">
        <f>IF(#REF!=11,10,0)</f>
        <v>#REF!</v>
      </c>
      <c r="BA20" s="24" t="e">
        <f>IF(#REF!=12,9,0)</f>
        <v>#REF!</v>
      </c>
      <c r="BB20" s="24" t="e">
        <f>IF(#REF!=13,8,0)</f>
        <v>#REF!</v>
      </c>
      <c r="BC20" s="24" t="e">
        <f>IF(#REF!=14,7,0)</f>
        <v>#REF!</v>
      </c>
      <c r="BD20" s="24" t="e">
        <f>IF(#REF!=15,6,0)</f>
        <v>#REF!</v>
      </c>
      <c r="BE20" s="24" t="e">
        <f>IF(#REF!=16,5,0)</f>
        <v>#REF!</v>
      </c>
      <c r="BF20" s="24" t="e">
        <f>IF(#REF!=17,4,0)</f>
        <v>#REF!</v>
      </c>
      <c r="BG20" s="24" t="e">
        <f>IF(#REF!=18,3,0)</f>
        <v>#REF!</v>
      </c>
      <c r="BH20" s="24" t="e">
        <f>IF(#REF!=19,2,0)</f>
        <v>#REF!</v>
      </c>
      <c r="BI20" s="24" t="e">
        <f>IF(#REF!=20,1,0)</f>
        <v>#REF!</v>
      </c>
      <c r="BJ20" s="24" t="e">
        <f>IF(#REF!&gt;20,0,0)</f>
        <v>#REF!</v>
      </c>
      <c r="BK20" s="24" t="e">
        <f>IF(#REF!="сх",0,0)</f>
        <v>#REF!</v>
      </c>
      <c r="BL20" s="24" t="e">
        <f t="shared" si="2"/>
        <v>#REF!</v>
      </c>
      <c r="BM20" s="24" t="e">
        <f>IF(#REF!=1,45,0)</f>
        <v>#REF!</v>
      </c>
      <c r="BN20" s="24" t="e">
        <f>IF(#REF!=2,42,0)</f>
        <v>#REF!</v>
      </c>
      <c r="BO20" s="24" t="e">
        <f>IF(#REF!=3,40,0)</f>
        <v>#REF!</v>
      </c>
      <c r="BP20" s="24" t="e">
        <f>IF(#REF!=4,38,0)</f>
        <v>#REF!</v>
      </c>
      <c r="BQ20" s="24" t="e">
        <f>IF(#REF!=5,36,0)</f>
        <v>#REF!</v>
      </c>
      <c r="BR20" s="24" t="e">
        <f>IF(#REF!=6,35,0)</f>
        <v>#REF!</v>
      </c>
      <c r="BS20" s="24" t="e">
        <f>IF(#REF!=7,34,0)</f>
        <v>#REF!</v>
      </c>
      <c r="BT20" s="24" t="e">
        <f>IF(#REF!=8,33,0)</f>
        <v>#REF!</v>
      </c>
      <c r="BU20" s="24" t="e">
        <f>IF(#REF!=9,32,0)</f>
        <v>#REF!</v>
      </c>
      <c r="BV20" s="24" t="e">
        <f>IF(#REF!=10,31,0)</f>
        <v>#REF!</v>
      </c>
      <c r="BW20" s="24" t="e">
        <f>IF(#REF!=11,30,0)</f>
        <v>#REF!</v>
      </c>
      <c r="BX20" s="24" t="e">
        <f>IF(#REF!=12,29,0)</f>
        <v>#REF!</v>
      </c>
      <c r="BY20" s="24" t="e">
        <f>IF(#REF!=13,28,0)</f>
        <v>#REF!</v>
      </c>
      <c r="BZ20" s="24" t="e">
        <f>IF(#REF!=14,27,0)</f>
        <v>#REF!</v>
      </c>
      <c r="CA20" s="24" t="e">
        <f>IF(#REF!=15,26,0)</f>
        <v>#REF!</v>
      </c>
      <c r="CB20" s="24" t="e">
        <f>IF(#REF!=16,25,0)</f>
        <v>#REF!</v>
      </c>
      <c r="CC20" s="24" t="e">
        <f>IF(#REF!=17,24,0)</f>
        <v>#REF!</v>
      </c>
      <c r="CD20" s="24" t="e">
        <f>IF(#REF!=18,23,0)</f>
        <v>#REF!</v>
      </c>
      <c r="CE20" s="24" t="e">
        <f>IF(#REF!=19,22,0)</f>
        <v>#REF!</v>
      </c>
      <c r="CF20" s="24" t="e">
        <f>IF(#REF!=20,21,0)</f>
        <v>#REF!</v>
      </c>
      <c r="CG20" s="24" t="e">
        <f>IF(#REF!=21,20,0)</f>
        <v>#REF!</v>
      </c>
      <c r="CH20" s="24" t="e">
        <f>IF(#REF!=22,19,0)</f>
        <v>#REF!</v>
      </c>
      <c r="CI20" s="24" t="e">
        <f>IF(#REF!=23,18,0)</f>
        <v>#REF!</v>
      </c>
      <c r="CJ20" s="24" t="e">
        <f>IF(#REF!=24,17,0)</f>
        <v>#REF!</v>
      </c>
      <c r="CK20" s="24" t="e">
        <f>IF(#REF!=25,16,0)</f>
        <v>#REF!</v>
      </c>
      <c r="CL20" s="24" t="e">
        <f>IF(#REF!=26,15,0)</f>
        <v>#REF!</v>
      </c>
      <c r="CM20" s="24" t="e">
        <f>IF(#REF!=27,14,0)</f>
        <v>#REF!</v>
      </c>
      <c r="CN20" s="24" t="e">
        <f>IF(#REF!=28,13,0)</f>
        <v>#REF!</v>
      </c>
      <c r="CO20" s="24" t="e">
        <f>IF(#REF!=29,12,0)</f>
        <v>#REF!</v>
      </c>
      <c r="CP20" s="24" t="e">
        <f>IF(#REF!=30,11,0)</f>
        <v>#REF!</v>
      </c>
      <c r="CQ20" s="24" t="e">
        <f>IF(#REF!=31,10,0)</f>
        <v>#REF!</v>
      </c>
      <c r="CR20" s="24" t="e">
        <f>IF(#REF!=32,9,0)</f>
        <v>#REF!</v>
      </c>
      <c r="CS20" s="24" t="e">
        <f>IF(#REF!=33,8,0)</f>
        <v>#REF!</v>
      </c>
      <c r="CT20" s="24" t="e">
        <f>IF(#REF!=34,7,0)</f>
        <v>#REF!</v>
      </c>
      <c r="CU20" s="24" t="e">
        <f>IF(#REF!=35,6,0)</f>
        <v>#REF!</v>
      </c>
      <c r="CV20" s="24" t="e">
        <f>IF(#REF!=36,5,0)</f>
        <v>#REF!</v>
      </c>
      <c r="CW20" s="24" t="e">
        <f>IF(#REF!=37,4,0)</f>
        <v>#REF!</v>
      </c>
      <c r="CX20" s="24" t="e">
        <f>IF(#REF!=38,3,0)</f>
        <v>#REF!</v>
      </c>
      <c r="CY20" s="24" t="e">
        <f>IF(#REF!=39,2,0)</f>
        <v>#REF!</v>
      </c>
      <c r="CZ20" s="24" t="e">
        <f>IF(#REF!=40,1,0)</f>
        <v>#REF!</v>
      </c>
      <c r="DA20" s="24" t="e">
        <f>IF(#REF!&gt;20,0,0)</f>
        <v>#REF!</v>
      </c>
      <c r="DB20" s="24" t="e">
        <f>IF(#REF!="сх",0,0)</f>
        <v>#REF!</v>
      </c>
      <c r="DC20" s="24" t="e">
        <f t="shared" si="3"/>
        <v>#REF!</v>
      </c>
      <c r="DD20" s="24" t="e">
        <f>IF(#REF!=1,45,0)</f>
        <v>#REF!</v>
      </c>
      <c r="DE20" s="24" t="e">
        <f>IF(#REF!=2,42,0)</f>
        <v>#REF!</v>
      </c>
      <c r="DF20" s="24" t="e">
        <f>IF(#REF!=3,40,0)</f>
        <v>#REF!</v>
      </c>
      <c r="DG20" s="24" t="e">
        <f>IF(#REF!=4,38,0)</f>
        <v>#REF!</v>
      </c>
      <c r="DH20" s="24" t="e">
        <f>IF(#REF!=5,36,0)</f>
        <v>#REF!</v>
      </c>
      <c r="DI20" s="24" t="e">
        <f>IF(#REF!=6,35,0)</f>
        <v>#REF!</v>
      </c>
      <c r="DJ20" s="24" t="e">
        <f>IF(#REF!=7,34,0)</f>
        <v>#REF!</v>
      </c>
      <c r="DK20" s="24" t="e">
        <f>IF(#REF!=8,33,0)</f>
        <v>#REF!</v>
      </c>
      <c r="DL20" s="24" t="e">
        <f>IF(#REF!=9,32,0)</f>
        <v>#REF!</v>
      </c>
      <c r="DM20" s="24" t="e">
        <f>IF(#REF!=10,31,0)</f>
        <v>#REF!</v>
      </c>
      <c r="DN20" s="24" t="e">
        <f>IF(#REF!=11,30,0)</f>
        <v>#REF!</v>
      </c>
      <c r="DO20" s="24" t="e">
        <f>IF(#REF!=12,29,0)</f>
        <v>#REF!</v>
      </c>
      <c r="DP20" s="24" t="e">
        <f>IF(#REF!=13,28,0)</f>
        <v>#REF!</v>
      </c>
      <c r="DQ20" s="24" t="e">
        <f>IF(#REF!=14,27,0)</f>
        <v>#REF!</v>
      </c>
      <c r="DR20" s="24" t="e">
        <f>IF(#REF!=15,26,0)</f>
        <v>#REF!</v>
      </c>
      <c r="DS20" s="24" t="e">
        <f>IF(#REF!=16,25,0)</f>
        <v>#REF!</v>
      </c>
      <c r="DT20" s="24" t="e">
        <f>IF(#REF!=17,24,0)</f>
        <v>#REF!</v>
      </c>
      <c r="DU20" s="24" t="e">
        <f>IF(#REF!=18,23,0)</f>
        <v>#REF!</v>
      </c>
      <c r="DV20" s="24" t="e">
        <f>IF(#REF!=19,22,0)</f>
        <v>#REF!</v>
      </c>
      <c r="DW20" s="24" t="e">
        <f>IF(#REF!=20,21,0)</f>
        <v>#REF!</v>
      </c>
      <c r="DX20" s="24" t="e">
        <f>IF(#REF!=21,20,0)</f>
        <v>#REF!</v>
      </c>
      <c r="DY20" s="24" t="e">
        <f>IF(#REF!=22,19,0)</f>
        <v>#REF!</v>
      </c>
      <c r="DZ20" s="24" t="e">
        <f>IF(#REF!=23,18,0)</f>
        <v>#REF!</v>
      </c>
      <c r="EA20" s="24" t="e">
        <f>IF(#REF!=24,17,0)</f>
        <v>#REF!</v>
      </c>
      <c r="EB20" s="24" t="e">
        <f>IF(#REF!=25,16,0)</f>
        <v>#REF!</v>
      </c>
      <c r="EC20" s="24" t="e">
        <f>IF(#REF!=26,15,0)</f>
        <v>#REF!</v>
      </c>
      <c r="ED20" s="24" t="e">
        <f>IF(#REF!=27,14,0)</f>
        <v>#REF!</v>
      </c>
      <c r="EE20" s="24" t="e">
        <f>IF(#REF!=28,13,0)</f>
        <v>#REF!</v>
      </c>
      <c r="EF20" s="24" t="e">
        <f>IF(#REF!=29,12,0)</f>
        <v>#REF!</v>
      </c>
      <c r="EG20" s="24" t="e">
        <f>IF(#REF!=30,11,0)</f>
        <v>#REF!</v>
      </c>
      <c r="EH20" s="24" t="e">
        <f>IF(#REF!=31,10,0)</f>
        <v>#REF!</v>
      </c>
      <c r="EI20" s="24" t="e">
        <f>IF(#REF!=32,9,0)</f>
        <v>#REF!</v>
      </c>
      <c r="EJ20" s="24" t="e">
        <f>IF(#REF!=33,8,0)</f>
        <v>#REF!</v>
      </c>
      <c r="EK20" s="24" t="e">
        <f>IF(#REF!=34,7,0)</f>
        <v>#REF!</v>
      </c>
      <c r="EL20" s="24" t="e">
        <f>IF(#REF!=35,6,0)</f>
        <v>#REF!</v>
      </c>
      <c r="EM20" s="24" t="e">
        <f>IF(#REF!=36,5,0)</f>
        <v>#REF!</v>
      </c>
      <c r="EN20" s="24" t="e">
        <f>IF(#REF!=37,4,0)</f>
        <v>#REF!</v>
      </c>
      <c r="EO20" s="24" t="e">
        <f>IF(#REF!=38,3,0)</f>
        <v>#REF!</v>
      </c>
      <c r="EP20" s="24" t="e">
        <f>IF(#REF!=39,2,0)</f>
        <v>#REF!</v>
      </c>
      <c r="EQ20" s="24" t="e">
        <f>IF(#REF!=40,1,0)</f>
        <v>#REF!</v>
      </c>
      <c r="ER20" s="24" t="e">
        <f>IF(#REF!&gt;20,0,0)</f>
        <v>#REF!</v>
      </c>
      <c r="ES20" s="24" t="e">
        <f>IF(#REF!="сх",0,0)</f>
        <v>#REF!</v>
      </c>
      <c r="ET20" s="24" t="e">
        <f t="shared" si="4"/>
        <v>#REF!</v>
      </c>
      <c r="EU20" s="24"/>
      <c r="EV20" s="24" t="e">
        <f>IF(#REF!="сх","ноль",IF(#REF!&gt;0,#REF!,"Ноль"))</f>
        <v>#REF!</v>
      </c>
      <c r="EW20" s="24" t="e">
        <f>IF(#REF!="сх","ноль",IF(#REF!&gt;0,#REF!,"Ноль"))</f>
        <v>#REF!</v>
      </c>
      <c r="EX20" s="24"/>
      <c r="EY20" s="24" t="e">
        <f t="shared" si="5"/>
        <v>#REF!</v>
      </c>
      <c r="EZ20" s="24" t="e">
        <f>IF(O20=#REF!,IF(#REF!&lt;#REF!,#REF!,FD20),#REF!)</f>
        <v>#REF!</v>
      </c>
      <c r="FA20" s="24" t="e">
        <f>IF(O20=#REF!,IF(#REF!&lt;#REF!,0,1))</f>
        <v>#REF!</v>
      </c>
      <c r="FB20" s="24" t="e">
        <f>IF(AND(EY20&gt;=21,EY20&lt;&gt;0),EY20,IF(O20&lt;#REF!,"СТОП",EZ20+FA20))</f>
        <v>#REF!</v>
      </c>
      <c r="FC20" s="24"/>
      <c r="FD20" s="24">
        <v>15</v>
      </c>
      <c r="FE20" s="24">
        <v>16</v>
      </c>
      <c r="FF20" s="24"/>
      <c r="FG20" s="26" t="e">
        <f>IF(#REF!=1,25,0)</f>
        <v>#REF!</v>
      </c>
      <c r="FH20" s="26" t="e">
        <f>IF(#REF!=2,22,0)</f>
        <v>#REF!</v>
      </c>
      <c r="FI20" s="26" t="e">
        <f>IF(#REF!=3,20,0)</f>
        <v>#REF!</v>
      </c>
      <c r="FJ20" s="26" t="e">
        <f>IF(#REF!=4,18,0)</f>
        <v>#REF!</v>
      </c>
      <c r="FK20" s="26" t="e">
        <f>IF(#REF!=5,16,0)</f>
        <v>#REF!</v>
      </c>
      <c r="FL20" s="26" t="e">
        <f>IF(#REF!=6,15,0)</f>
        <v>#REF!</v>
      </c>
      <c r="FM20" s="26" t="e">
        <f>IF(#REF!=7,14,0)</f>
        <v>#REF!</v>
      </c>
      <c r="FN20" s="26" t="e">
        <f>IF(#REF!=8,13,0)</f>
        <v>#REF!</v>
      </c>
      <c r="FO20" s="26" t="e">
        <f>IF(#REF!=9,12,0)</f>
        <v>#REF!</v>
      </c>
      <c r="FP20" s="26" t="e">
        <f>IF(#REF!=10,11,0)</f>
        <v>#REF!</v>
      </c>
      <c r="FQ20" s="26" t="e">
        <f>IF(#REF!=11,10,0)</f>
        <v>#REF!</v>
      </c>
      <c r="FR20" s="26" t="e">
        <f>IF(#REF!=12,9,0)</f>
        <v>#REF!</v>
      </c>
      <c r="FS20" s="26" t="e">
        <f>IF(#REF!=13,8,0)</f>
        <v>#REF!</v>
      </c>
      <c r="FT20" s="26" t="e">
        <f>IF(#REF!=14,7,0)</f>
        <v>#REF!</v>
      </c>
      <c r="FU20" s="26" t="e">
        <f>IF(#REF!=15,6,0)</f>
        <v>#REF!</v>
      </c>
      <c r="FV20" s="26" t="e">
        <f>IF(#REF!=16,5,0)</f>
        <v>#REF!</v>
      </c>
      <c r="FW20" s="26" t="e">
        <f>IF(#REF!=17,4,0)</f>
        <v>#REF!</v>
      </c>
      <c r="FX20" s="26" t="e">
        <f>IF(#REF!=18,3,0)</f>
        <v>#REF!</v>
      </c>
      <c r="FY20" s="26" t="e">
        <f>IF(#REF!=19,2,0)</f>
        <v>#REF!</v>
      </c>
      <c r="FZ20" s="26" t="e">
        <f>IF(#REF!=20,1,0)</f>
        <v>#REF!</v>
      </c>
      <c r="GA20" s="26" t="e">
        <f>IF(#REF!&gt;20,0,0)</f>
        <v>#REF!</v>
      </c>
      <c r="GB20" s="26" t="e">
        <f>IF(#REF!="сх",0,0)</f>
        <v>#REF!</v>
      </c>
      <c r="GC20" s="26" t="e">
        <f t="shared" si="6"/>
        <v>#REF!</v>
      </c>
      <c r="GD20" s="26" t="e">
        <f>IF(#REF!=1,25,0)</f>
        <v>#REF!</v>
      </c>
      <c r="GE20" s="26" t="e">
        <f>IF(#REF!=2,22,0)</f>
        <v>#REF!</v>
      </c>
      <c r="GF20" s="26" t="e">
        <f>IF(#REF!=3,20,0)</f>
        <v>#REF!</v>
      </c>
      <c r="GG20" s="26" t="e">
        <f>IF(#REF!=4,18,0)</f>
        <v>#REF!</v>
      </c>
      <c r="GH20" s="26" t="e">
        <f>IF(#REF!=5,16,0)</f>
        <v>#REF!</v>
      </c>
      <c r="GI20" s="26" t="e">
        <f>IF(#REF!=6,15,0)</f>
        <v>#REF!</v>
      </c>
      <c r="GJ20" s="26" t="e">
        <f>IF(#REF!=7,14,0)</f>
        <v>#REF!</v>
      </c>
      <c r="GK20" s="26" t="e">
        <f>IF(#REF!=8,13,0)</f>
        <v>#REF!</v>
      </c>
      <c r="GL20" s="26" t="e">
        <f>IF(#REF!=9,12,0)</f>
        <v>#REF!</v>
      </c>
      <c r="GM20" s="26" t="e">
        <f>IF(#REF!=10,11,0)</f>
        <v>#REF!</v>
      </c>
      <c r="GN20" s="26" t="e">
        <f>IF(#REF!=11,10,0)</f>
        <v>#REF!</v>
      </c>
      <c r="GO20" s="26" t="e">
        <f>IF(#REF!=12,9,0)</f>
        <v>#REF!</v>
      </c>
      <c r="GP20" s="26" t="e">
        <f>IF(#REF!=13,8,0)</f>
        <v>#REF!</v>
      </c>
      <c r="GQ20" s="26" t="e">
        <f>IF(#REF!=14,7,0)</f>
        <v>#REF!</v>
      </c>
      <c r="GR20" s="26" t="e">
        <f>IF(#REF!=15,6,0)</f>
        <v>#REF!</v>
      </c>
      <c r="GS20" s="26" t="e">
        <f>IF(#REF!=16,5,0)</f>
        <v>#REF!</v>
      </c>
      <c r="GT20" s="26" t="e">
        <f>IF(#REF!=17,4,0)</f>
        <v>#REF!</v>
      </c>
      <c r="GU20" s="26" t="e">
        <f>IF(#REF!=18,3,0)</f>
        <v>#REF!</v>
      </c>
      <c r="GV20" s="26" t="e">
        <f>IF(#REF!=19,2,0)</f>
        <v>#REF!</v>
      </c>
      <c r="GW20" s="26" t="e">
        <f>IF(#REF!=20,1,0)</f>
        <v>#REF!</v>
      </c>
      <c r="GX20" s="26" t="e">
        <f>IF(#REF!&gt;20,0,0)</f>
        <v>#REF!</v>
      </c>
      <c r="GY20" s="26" t="e">
        <f>IF(#REF!="сх",0,0)</f>
        <v>#REF!</v>
      </c>
      <c r="GZ20" s="26" t="e">
        <f t="shared" si="7"/>
        <v>#REF!</v>
      </c>
      <c r="HA20" s="26" t="e">
        <f>IF(#REF!=1,100,0)</f>
        <v>#REF!</v>
      </c>
      <c r="HB20" s="26" t="e">
        <f>IF(#REF!=2,98,0)</f>
        <v>#REF!</v>
      </c>
      <c r="HC20" s="26" t="e">
        <f>IF(#REF!=3,95,0)</f>
        <v>#REF!</v>
      </c>
      <c r="HD20" s="26" t="e">
        <f>IF(#REF!=4,93,0)</f>
        <v>#REF!</v>
      </c>
      <c r="HE20" s="26" t="e">
        <f>IF(#REF!=5,90,0)</f>
        <v>#REF!</v>
      </c>
      <c r="HF20" s="26" t="e">
        <f>IF(#REF!=6,88,0)</f>
        <v>#REF!</v>
      </c>
      <c r="HG20" s="26" t="e">
        <f>IF(#REF!=7,85,0)</f>
        <v>#REF!</v>
      </c>
      <c r="HH20" s="26" t="e">
        <f>IF(#REF!=8,83,0)</f>
        <v>#REF!</v>
      </c>
      <c r="HI20" s="26" t="e">
        <f>IF(#REF!=9,80,0)</f>
        <v>#REF!</v>
      </c>
      <c r="HJ20" s="26" t="e">
        <f>IF(#REF!=10,78,0)</f>
        <v>#REF!</v>
      </c>
      <c r="HK20" s="26" t="e">
        <f>IF(#REF!=11,75,0)</f>
        <v>#REF!</v>
      </c>
      <c r="HL20" s="26" t="e">
        <f>IF(#REF!=12,73,0)</f>
        <v>#REF!</v>
      </c>
      <c r="HM20" s="26" t="e">
        <f>IF(#REF!=13,70,0)</f>
        <v>#REF!</v>
      </c>
      <c r="HN20" s="26" t="e">
        <f>IF(#REF!=14,68,0)</f>
        <v>#REF!</v>
      </c>
      <c r="HO20" s="26" t="e">
        <f>IF(#REF!=15,65,0)</f>
        <v>#REF!</v>
      </c>
      <c r="HP20" s="26" t="e">
        <f>IF(#REF!=16,63,0)</f>
        <v>#REF!</v>
      </c>
      <c r="HQ20" s="26" t="e">
        <f>IF(#REF!=17,60,0)</f>
        <v>#REF!</v>
      </c>
      <c r="HR20" s="26" t="e">
        <f>IF(#REF!=18,58,0)</f>
        <v>#REF!</v>
      </c>
      <c r="HS20" s="26" t="e">
        <f>IF(#REF!=19,55,0)</f>
        <v>#REF!</v>
      </c>
      <c r="HT20" s="26" t="e">
        <f>IF(#REF!=20,53,0)</f>
        <v>#REF!</v>
      </c>
      <c r="HU20" s="26" t="e">
        <f>IF(#REF!&gt;20,0,0)</f>
        <v>#REF!</v>
      </c>
      <c r="HV20" s="26" t="e">
        <f>IF(#REF!="сх",0,0)</f>
        <v>#REF!</v>
      </c>
      <c r="HW20" s="26" t="e">
        <f t="shared" si="8"/>
        <v>#REF!</v>
      </c>
      <c r="HX20" s="26" t="e">
        <f>IF(#REF!=1,100,0)</f>
        <v>#REF!</v>
      </c>
      <c r="HY20" s="26" t="e">
        <f>IF(#REF!=2,98,0)</f>
        <v>#REF!</v>
      </c>
      <c r="HZ20" s="26" t="e">
        <f>IF(#REF!=3,95,0)</f>
        <v>#REF!</v>
      </c>
      <c r="IA20" s="26" t="e">
        <f>IF(#REF!=4,93,0)</f>
        <v>#REF!</v>
      </c>
      <c r="IB20" s="26" t="e">
        <f>IF(#REF!=5,90,0)</f>
        <v>#REF!</v>
      </c>
      <c r="IC20" s="26" t="e">
        <f>IF(#REF!=6,88,0)</f>
        <v>#REF!</v>
      </c>
      <c r="ID20" s="26" t="e">
        <f>IF(#REF!=7,85,0)</f>
        <v>#REF!</v>
      </c>
      <c r="IE20" s="26" t="e">
        <f>IF(#REF!=8,83,0)</f>
        <v>#REF!</v>
      </c>
      <c r="IF20" s="26" t="e">
        <f>IF(#REF!=9,80,0)</f>
        <v>#REF!</v>
      </c>
      <c r="IG20" s="26" t="e">
        <f>IF(#REF!=10,78,0)</f>
        <v>#REF!</v>
      </c>
      <c r="IH20" s="26" t="e">
        <f>IF(#REF!=11,75,0)</f>
        <v>#REF!</v>
      </c>
      <c r="II20" s="26" t="e">
        <f>IF(#REF!=12,73,0)</f>
        <v>#REF!</v>
      </c>
      <c r="IJ20" s="26" t="e">
        <f>IF(#REF!=13,70,0)</f>
        <v>#REF!</v>
      </c>
      <c r="IK20" s="26" t="e">
        <f>IF(#REF!=14,68,0)</f>
        <v>#REF!</v>
      </c>
      <c r="IL20" s="26" t="e">
        <f>IF(#REF!=15,65,0)</f>
        <v>#REF!</v>
      </c>
      <c r="IM20" s="26" t="e">
        <f>IF(#REF!=16,63,0)</f>
        <v>#REF!</v>
      </c>
      <c r="IN20" s="26" t="e">
        <f>IF(#REF!=17,60,0)</f>
        <v>#REF!</v>
      </c>
      <c r="IO20" s="26" t="e">
        <f>IF(#REF!=18,58,0)</f>
        <v>#REF!</v>
      </c>
      <c r="IP20" s="26" t="e">
        <f>IF(#REF!=19,55,0)</f>
        <v>#REF!</v>
      </c>
      <c r="IQ20" s="26" t="e">
        <f>IF(#REF!=20,53,0)</f>
        <v>#REF!</v>
      </c>
      <c r="IR20" s="26" t="e">
        <f>IF(#REF!&gt;20,0,0)</f>
        <v>#REF!</v>
      </c>
      <c r="IS20" s="26" t="e">
        <f>IF(#REF!="сх",0,0)</f>
        <v>#REF!</v>
      </c>
      <c r="IT20" s="26" t="e">
        <f t="shared" si="9"/>
        <v>#REF!</v>
      </c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</row>
    <row r="21" spans="1:268" s="3" customFormat="1" ht="44.25" x14ac:dyDescent="0.2">
      <c r="A21" s="58">
        <v>12</v>
      </c>
      <c r="B21" s="61">
        <v>29.6</v>
      </c>
      <c r="C21" s="77">
        <v>29</v>
      </c>
      <c r="D21" s="94" t="s">
        <v>160</v>
      </c>
      <c r="E21" s="45" t="s">
        <v>65</v>
      </c>
      <c r="F21" s="65" t="s">
        <v>31</v>
      </c>
      <c r="G21" s="67" t="s">
        <v>49</v>
      </c>
      <c r="H21" s="45" t="s">
        <v>30</v>
      </c>
      <c r="I21" s="70">
        <v>12</v>
      </c>
      <c r="J21" s="71">
        <v>9</v>
      </c>
      <c r="K21" s="72">
        <v>12</v>
      </c>
      <c r="L21" s="71">
        <v>9</v>
      </c>
      <c r="M21" s="72">
        <v>11</v>
      </c>
      <c r="N21" s="71">
        <v>10</v>
      </c>
      <c r="O21" s="88">
        <f t="shared" si="0"/>
        <v>28</v>
      </c>
      <c r="P21" s="23" t="e">
        <f>#REF!+#REF!</f>
        <v>#REF!</v>
      </c>
      <c r="Q21" s="24"/>
      <c r="R21" s="25"/>
      <c r="S21" s="24" t="e">
        <f>IF(#REF!=1,25,0)</f>
        <v>#REF!</v>
      </c>
      <c r="T21" s="24" t="e">
        <f>IF(#REF!=2,22,0)</f>
        <v>#REF!</v>
      </c>
      <c r="U21" s="24" t="e">
        <f>IF(#REF!=3,20,0)</f>
        <v>#REF!</v>
      </c>
      <c r="V21" s="24" t="e">
        <f>IF(#REF!=4,18,0)</f>
        <v>#REF!</v>
      </c>
      <c r="W21" s="24" t="e">
        <f>IF(#REF!=5,16,0)</f>
        <v>#REF!</v>
      </c>
      <c r="X21" s="24" t="e">
        <f>IF(#REF!=6,15,0)</f>
        <v>#REF!</v>
      </c>
      <c r="Y21" s="24" t="e">
        <f>IF(#REF!=7,14,0)</f>
        <v>#REF!</v>
      </c>
      <c r="Z21" s="24" t="e">
        <f>IF(#REF!=8,13,0)</f>
        <v>#REF!</v>
      </c>
      <c r="AA21" s="24" t="e">
        <f>IF(#REF!=9,12,0)</f>
        <v>#REF!</v>
      </c>
      <c r="AB21" s="24" t="e">
        <f>IF(#REF!=10,11,0)</f>
        <v>#REF!</v>
      </c>
      <c r="AC21" s="24" t="e">
        <f>IF(#REF!=11,10,0)</f>
        <v>#REF!</v>
      </c>
      <c r="AD21" s="24" t="e">
        <f>IF(#REF!=12,9,0)</f>
        <v>#REF!</v>
      </c>
      <c r="AE21" s="24" t="e">
        <f>IF(#REF!=13,8,0)</f>
        <v>#REF!</v>
      </c>
      <c r="AF21" s="24" t="e">
        <f>IF(#REF!=14,7,0)</f>
        <v>#REF!</v>
      </c>
      <c r="AG21" s="24" t="e">
        <f>IF(#REF!=15,6,0)</f>
        <v>#REF!</v>
      </c>
      <c r="AH21" s="24" t="e">
        <f>IF(#REF!=16,5,0)</f>
        <v>#REF!</v>
      </c>
      <c r="AI21" s="24" t="e">
        <f>IF(#REF!=17,4,0)</f>
        <v>#REF!</v>
      </c>
      <c r="AJ21" s="24" t="e">
        <f>IF(#REF!=18,3,0)</f>
        <v>#REF!</v>
      </c>
      <c r="AK21" s="24" t="e">
        <f>IF(#REF!=19,2,0)</f>
        <v>#REF!</v>
      </c>
      <c r="AL21" s="24" t="e">
        <f>IF(#REF!=20,1,0)</f>
        <v>#REF!</v>
      </c>
      <c r="AM21" s="24" t="e">
        <f>IF(#REF!&gt;20,0,0)</f>
        <v>#REF!</v>
      </c>
      <c r="AN21" s="24" t="e">
        <f>IF(#REF!="сх",0,0)</f>
        <v>#REF!</v>
      </c>
      <c r="AO21" s="24" t="e">
        <f>SUM(S21:AM21)</f>
        <v>#REF!</v>
      </c>
      <c r="AP21" s="24" t="e">
        <f>IF(#REF!=1,25,0)</f>
        <v>#REF!</v>
      </c>
      <c r="AQ21" s="24" t="e">
        <f>IF(#REF!=2,22,0)</f>
        <v>#REF!</v>
      </c>
      <c r="AR21" s="24" t="e">
        <f>IF(#REF!=3,20,0)</f>
        <v>#REF!</v>
      </c>
      <c r="AS21" s="24" t="e">
        <f>IF(#REF!=4,18,0)</f>
        <v>#REF!</v>
      </c>
      <c r="AT21" s="24" t="e">
        <f>IF(#REF!=5,16,0)</f>
        <v>#REF!</v>
      </c>
      <c r="AU21" s="24" t="e">
        <f>IF(#REF!=6,15,0)</f>
        <v>#REF!</v>
      </c>
      <c r="AV21" s="24" t="e">
        <f>IF(#REF!=7,14,0)</f>
        <v>#REF!</v>
      </c>
      <c r="AW21" s="24" t="e">
        <f>IF(#REF!=8,13,0)</f>
        <v>#REF!</v>
      </c>
      <c r="AX21" s="24" t="e">
        <f>IF(#REF!=9,12,0)</f>
        <v>#REF!</v>
      </c>
      <c r="AY21" s="24" t="e">
        <f>IF(#REF!=10,11,0)</f>
        <v>#REF!</v>
      </c>
      <c r="AZ21" s="24" t="e">
        <f>IF(#REF!=11,10,0)</f>
        <v>#REF!</v>
      </c>
      <c r="BA21" s="24" t="e">
        <f>IF(#REF!=12,9,0)</f>
        <v>#REF!</v>
      </c>
      <c r="BB21" s="24" t="e">
        <f>IF(#REF!=13,8,0)</f>
        <v>#REF!</v>
      </c>
      <c r="BC21" s="24" t="e">
        <f>IF(#REF!=14,7,0)</f>
        <v>#REF!</v>
      </c>
      <c r="BD21" s="24" t="e">
        <f>IF(#REF!=15,6,0)</f>
        <v>#REF!</v>
      </c>
      <c r="BE21" s="24" t="e">
        <f>IF(#REF!=16,5,0)</f>
        <v>#REF!</v>
      </c>
      <c r="BF21" s="24" t="e">
        <f>IF(#REF!=17,4,0)</f>
        <v>#REF!</v>
      </c>
      <c r="BG21" s="24" t="e">
        <f>IF(#REF!=18,3,0)</f>
        <v>#REF!</v>
      </c>
      <c r="BH21" s="24" t="e">
        <f>IF(#REF!=19,2,0)</f>
        <v>#REF!</v>
      </c>
      <c r="BI21" s="24" t="e">
        <f>IF(#REF!=20,1,0)</f>
        <v>#REF!</v>
      </c>
      <c r="BJ21" s="24" t="e">
        <f>IF(#REF!&gt;20,0,0)</f>
        <v>#REF!</v>
      </c>
      <c r="BK21" s="24" t="e">
        <f>IF(#REF!="сх",0,0)</f>
        <v>#REF!</v>
      </c>
      <c r="BL21" s="24" t="e">
        <f>SUM(AP21:BJ21)</f>
        <v>#REF!</v>
      </c>
      <c r="BM21" s="24" t="e">
        <f>IF(#REF!=1,45,0)</f>
        <v>#REF!</v>
      </c>
      <c r="BN21" s="24" t="e">
        <f>IF(#REF!=2,42,0)</f>
        <v>#REF!</v>
      </c>
      <c r="BO21" s="24" t="e">
        <f>IF(#REF!=3,40,0)</f>
        <v>#REF!</v>
      </c>
      <c r="BP21" s="24" t="e">
        <f>IF(#REF!=4,38,0)</f>
        <v>#REF!</v>
      </c>
      <c r="BQ21" s="24" t="e">
        <f>IF(#REF!=5,36,0)</f>
        <v>#REF!</v>
      </c>
      <c r="BR21" s="24" t="e">
        <f>IF(#REF!=6,35,0)</f>
        <v>#REF!</v>
      </c>
      <c r="BS21" s="24" t="e">
        <f>IF(#REF!=7,34,0)</f>
        <v>#REF!</v>
      </c>
      <c r="BT21" s="24" t="e">
        <f>IF(#REF!=8,33,0)</f>
        <v>#REF!</v>
      </c>
      <c r="BU21" s="24" t="e">
        <f>IF(#REF!=9,32,0)</f>
        <v>#REF!</v>
      </c>
      <c r="BV21" s="24" t="e">
        <f>IF(#REF!=10,31,0)</f>
        <v>#REF!</v>
      </c>
      <c r="BW21" s="24" t="e">
        <f>IF(#REF!=11,30,0)</f>
        <v>#REF!</v>
      </c>
      <c r="BX21" s="24" t="e">
        <f>IF(#REF!=12,29,0)</f>
        <v>#REF!</v>
      </c>
      <c r="BY21" s="24" t="e">
        <f>IF(#REF!=13,28,0)</f>
        <v>#REF!</v>
      </c>
      <c r="BZ21" s="24" t="e">
        <f>IF(#REF!=14,27,0)</f>
        <v>#REF!</v>
      </c>
      <c r="CA21" s="24" t="e">
        <f>IF(#REF!=15,26,0)</f>
        <v>#REF!</v>
      </c>
      <c r="CB21" s="24" t="e">
        <f>IF(#REF!=16,25,0)</f>
        <v>#REF!</v>
      </c>
      <c r="CC21" s="24" t="e">
        <f>IF(#REF!=17,24,0)</f>
        <v>#REF!</v>
      </c>
      <c r="CD21" s="24" t="e">
        <f>IF(#REF!=18,23,0)</f>
        <v>#REF!</v>
      </c>
      <c r="CE21" s="24" t="e">
        <f>IF(#REF!=19,22,0)</f>
        <v>#REF!</v>
      </c>
      <c r="CF21" s="24" t="e">
        <f>IF(#REF!=20,21,0)</f>
        <v>#REF!</v>
      </c>
      <c r="CG21" s="24" t="e">
        <f>IF(#REF!=21,20,0)</f>
        <v>#REF!</v>
      </c>
      <c r="CH21" s="24" t="e">
        <f>IF(#REF!=22,19,0)</f>
        <v>#REF!</v>
      </c>
      <c r="CI21" s="24" t="e">
        <f>IF(#REF!=23,18,0)</f>
        <v>#REF!</v>
      </c>
      <c r="CJ21" s="24" t="e">
        <f>IF(#REF!=24,17,0)</f>
        <v>#REF!</v>
      </c>
      <c r="CK21" s="24" t="e">
        <f>IF(#REF!=25,16,0)</f>
        <v>#REF!</v>
      </c>
      <c r="CL21" s="24" t="e">
        <f>IF(#REF!=26,15,0)</f>
        <v>#REF!</v>
      </c>
      <c r="CM21" s="24" t="e">
        <f>IF(#REF!=27,14,0)</f>
        <v>#REF!</v>
      </c>
      <c r="CN21" s="24" t="e">
        <f>IF(#REF!=28,13,0)</f>
        <v>#REF!</v>
      </c>
      <c r="CO21" s="24" t="e">
        <f>IF(#REF!=29,12,0)</f>
        <v>#REF!</v>
      </c>
      <c r="CP21" s="24" t="e">
        <f>IF(#REF!=30,11,0)</f>
        <v>#REF!</v>
      </c>
      <c r="CQ21" s="24" t="e">
        <f>IF(#REF!=31,10,0)</f>
        <v>#REF!</v>
      </c>
      <c r="CR21" s="24" t="e">
        <f>IF(#REF!=32,9,0)</f>
        <v>#REF!</v>
      </c>
      <c r="CS21" s="24" t="e">
        <f>IF(#REF!=33,8,0)</f>
        <v>#REF!</v>
      </c>
      <c r="CT21" s="24" t="e">
        <f>IF(#REF!=34,7,0)</f>
        <v>#REF!</v>
      </c>
      <c r="CU21" s="24" t="e">
        <f>IF(#REF!=35,6,0)</f>
        <v>#REF!</v>
      </c>
      <c r="CV21" s="24" t="e">
        <f>IF(#REF!=36,5,0)</f>
        <v>#REF!</v>
      </c>
      <c r="CW21" s="24" t="e">
        <f>IF(#REF!=37,4,0)</f>
        <v>#REF!</v>
      </c>
      <c r="CX21" s="24" t="e">
        <f>IF(#REF!=38,3,0)</f>
        <v>#REF!</v>
      </c>
      <c r="CY21" s="24" t="e">
        <f>IF(#REF!=39,2,0)</f>
        <v>#REF!</v>
      </c>
      <c r="CZ21" s="24" t="e">
        <f>IF(#REF!=40,1,0)</f>
        <v>#REF!</v>
      </c>
      <c r="DA21" s="24" t="e">
        <f>IF(#REF!&gt;20,0,0)</f>
        <v>#REF!</v>
      </c>
      <c r="DB21" s="24" t="e">
        <f>IF(#REF!="сх",0,0)</f>
        <v>#REF!</v>
      </c>
      <c r="DC21" s="24" t="e">
        <f>SUM(BM21:DB21)</f>
        <v>#REF!</v>
      </c>
      <c r="DD21" s="24" t="e">
        <f>IF(#REF!=1,45,0)</f>
        <v>#REF!</v>
      </c>
      <c r="DE21" s="24" t="e">
        <f>IF(#REF!=2,42,0)</f>
        <v>#REF!</v>
      </c>
      <c r="DF21" s="24" t="e">
        <f>IF(#REF!=3,40,0)</f>
        <v>#REF!</v>
      </c>
      <c r="DG21" s="24" t="e">
        <f>IF(#REF!=4,38,0)</f>
        <v>#REF!</v>
      </c>
      <c r="DH21" s="24" t="e">
        <f>IF(#REF!=5,36,0)</f>
        <v>#REF!</v>
      </c>
      <c r="DI21" s="24" t="e">
        <f>IF(#REF!=6,35,0)</f>
        <v>#REF!</v>
      </c>
      <c r="DJ21" s="24" t="e">
        <f>IF(#REF!=7,34,0)</f>
        <v>#REF!</v>
      </c>
      <c r="DK21" s="24" t="e">
        <f>IF(#REF!=8,33,0)</f>
        <v>#REF!</v>
      </c>
      <c r="DL21" s="24" t="e">
        <f>IF(#REF!=9,32,0)</f>
        <v>#REF!</v>
      </c>
      <c r="DM21" s="24" t="e">
        <f>IF(#REF!=10,31,0)</f>
        <v>#REF!</v>
      </c>
      <c r="DN21" s="24" t="e">
        <f>IF(#REF!=11,30,0)</f>
        <v>#REF!</v>
      </c>
      <c r="DO21" s="24" t="e">
        <f>IF(#REF!=12,29,0)</f>
        <v>#REF!</v>
      </c>
      <c r="DP21" s="24" t="e">
        <f>IF(#REF!=13,28,0)</f>
        <v>#REF!</v>
      </c>
      <c r="DQ21" s="24" t="e">
        <f>IF(#REF!=14,27,0)</f>
        <v>#REF!</v>
      </c>
      <c r="DR21" s="24" t="e">
        <f>IF(#REF!=15,26,0)</f>
        <v>#REF!</v>
      </c>
      <c r="DS21" s="24" t="e">
        <f>IF(#REF!=16,25,0)</f>
        <v>#REF!</v>
      </c>
      <c r="DT21" s="24" t="e">
        <f>IF(#REF!=17,24,0)</f>
        <v>#REF!</v>
      </c>
      <c r="DU21" s="24" t="e">
        <f>IF(#REF!=18,23,0)</f>
        <v>#REF!</v>
      </c>
      <c r="DV21" s="24" t="e">
        <f>IF(#REF!=19,22,0)</f>
        <v>#REF!</v>
      </c>
      <c r="DW21" s="24" t="e">
        <f>IF(#REF!=20,21,0)</f>
        <v>#REF!</v>
      </c>
      <c r="DX21" s="24" t="e">
        <f>IF(#REF!=21,20,0)</f>
        <v>#REF!</v>
      </c>
      <c r="DY21" s="24" t="e">
        <f>IF(#REF!=22,19,0)</f>
        <v>#REF!</v>
      </c>
      <c r="DZ21" s="24" t="e">
        <f>IF(#REF!=23,18,0)</f>
        <v>#REF!</v>
      </c>
      <c r="EA21" s="24" t="e">
        <f>IF(#REF!=24,17,0)</f>
        <v>#REF!</v>
      </c>
      <c r="EB21" s="24" t="e">
        <f>IF(#REF!=25,16,0)</f>
        <v>#REF!</v>
      </c>
      <c r="EC21" s="24" t="e">
        <f>IF(#REF!=26,15,0)</f>
        <v>#REF!</v>
      </c>
      <c r="ED21" s="24" t="e">
        <f>IF(#REF!=27,14,0)</f>
        <v>#REF!</v>
      </c>
      <c r="EE21" s="24" t="e">
        <f>IF(#REF!=28,13,0)</f>
        <v>#REF!</v>
      </c>
      <c r="EF21" s="24" t="e">
        <f>IF(#REF!=29,12,0)</f>
        <v>#REF!</v>
      </c>
      <c r="EG21" s="24" t="e">
        <f>IF(#REF!=30,11,0)</f>
        <v>#REF!</v>
      </c>
      <c r="EH21" s="24" t="e">
        <f>IF(#REF!=31,10,0)</f>
        <v>#REF!</v>
      </c>
      <c r="EI21" s="24" t="e">
        <f>IF(#REF!=32,9,0)</f>
        <v>#REF!</v>
      </c>
      <c r="EJ21" s="24" t="e">
        <f>IF(#REF!=33,8,0)</f>
        <v>#REF!</v>
      </c>
      <c r="EK21" s="24" t="e">
        <f>IF(#REF!=34,7,0)</f>
        <v>#REF!</v>
      </c>
      <c r="EL21" s="24" t="e">
        <f>IF(#REF!=35,6,0)</f>
        <v>#REF!</v>
      </c>
      <c r="EM21" s="24" t="e">
        <f>IF(#REF!=36,5,0)</f>
        <v>#REF!</v>
      </c>
      <c r="EN21" s="24" t="e">
        <f>IF(#REF!=37,4,0)</f>
        <v>#REF!</v>
      </c>
      <c r="EO21" s="24" t="e">
        <f>IF(#REF!=38,3,0)</f>
        <v>#REF!</v>
      </c>
      <c r="EP21" s="24" t="e">
        <f>IF(#REF!=39,2,0)</f>
        <v>#REF!</v>
      </c>
      <c r="EQ21" s="24" t="e">
        <f>IF(#REF!=40,1,0)</f>
        <v>#REF!</v>
      </c>
      <c r="ER21" s="24" t="e">
        <f>IF(#REF!&gt;20,0,0)</f>
        <v>#REF!</v>
      </c>
      <c r="ES21" s="24" t="e">
        <f>IF(#REF!="сх",0,0)</f>
        <v>#REF!</v>
      </c>
      <c r="ET21" s="24" t="e">
        <f>SUM(DD21:ES21)</f>
        <v>#REF!</v>
      </c>
      <c r="EU21" s="24"/>
      <c r="EV21" s="24" t="e">
        <f>IF(#REF!="сх","ноль",IF(#REF!&gt;0,#REF!,"Ноль"))</f>
        <v>#REF!</v>
      </c>
      <c r="EW21" s="24" t="e">
        <f>IF(#REF!="сх","ноль",IF(#REF!&gt;0,#REF!,"Ноль"))</f>
        <v>#REF!</v>
      </c>
      <c r="EX21" s="24"/>
      <c r="EY21" s="24" t="e">
        <f>MIN(EV21,EW21)</f>
        <v>#REF!</v>
      </c>
      <c r="EZ21" s="24" t="e">
        <f>IF(O21=#REF!,IF(#REF!&lt;#REF!,#REF!,FD21),#REF!)</f>
        <v>#REF!</v>
      </c>
      <c r="FA21" s="24" t="e">
        <f>IF(O21=#REF!,IF(#REF!&lt;#REF!,0,1))</f>
        <v>#REF!</v>
      </c>
      <c r="FB21" s="24" t="e">
        <f>IF(AND(EY21&gt;=21,EY21&lt;&gt;0),EY21,IF(O21&lt;#REF!,"СТОП",EZ21+FA21))</f>
        <v>#REF!</v>
      </c>
      <c r="FC21" s="24"/>
      <c r="FD21" s="24">
        <v>15</v>
      </c>
      <c r="FE21" s="24">
        <v>16</v>
      </c>
      <c r="FF21" s="24"/>
      <c r="FG21" s="26" t="e">
        <f>IF(#REF!=1,25,0)</f>
        <v>#REF!</v>
      </c>
      <c r="FH21" s="26" t="e">
        <f>IF(#REF!=2,22,0)</f>
        <v>#REF!</v>
      </c>
      <c r="FI21" s="26" t="e">
        <f>IF(#REF!=3,20,0)</f>
        <v>#REF!</v>
      </c>
      <c r="FJ21" s="26" t="e">
        <f>IF(#REF!=4,18,0)</f>
        <v>#REF!</v>
      </c>
      <c r="FK21" s="26" t="e">
        <f>IF(#REF!=5,16,0)</f>
        <v>#REF!</v>
      </c>
      <c r="FL21" s="26" t="e">
        <f>IF(#REF!=6,15,0)</f>
        <v>#REF!</v>
      </c>
      <c r="FM21" s="26" t="e">
        <f>IF(#REF!=7,14,0)</f>
        <v>#REF!</v>
      </c>
      <c r="FN21" s="26" t="e">
        <f>IF(#REF!=8,13,0)</f>
        <v>#REF!</v>
      </c>
      <c r="FO21" s="26" t="e">
        <f>IF(#REF!=9,12,0)</f>
        <v>#REF!</v>
      </c>
      <c r="FP21" s="26" t="e">
        <f>IF(#REF!=10,11,0)</f>
        <v>#REF!</v>
      </c>
      <c r="FQ21" s="26" t="e">
        <f>IF(#REF!=11,10,0)</f>
        <v>#REF!</v>
      </c>
      <c r="FR21" s="26" t="e">
        <f>IF(#REF!=12,9,0)</f>
        <v>#REF!</v>
      </c>
      <c r="FS21" s="26" t="e">
        <f>IF(#REF!=13,8,0)</f>
        <v>#REF!</v>
      </c>
      <c r="FT21" s="26" t="e">
        <f>IF(#REF!=14,7,0)</f>
        <v>#REF!</v>
      </c>
      <c r="FU21" s="26" t="e">
        <f>IF(#REF!=15,6,0)</f>
        <v>#REF!</v>
      </c>
      <c r="FV21" s="26" t="e">
        <f>IF(#REF!=16,5,0)</f>
        <v>#REF!</v>
      </c>
      <c r="FW21" s="26" t="e">
        <f>IF(#REF!=17,4,0)</f>
        <v>#REF!</v>
      </c>
      <c r="FX21" s="26" t="e">
        <f>IF(#REF!=18,3,0)</f>
        <v>#REF!</v>
      </c>
      <c r="FY21" s="26" t="e">
        <f>IF(#REF!=19,2,0)</f>
        <v>#REF!</v>
      </c>
      <c r="FZ21" s="26" t="e">
        <f>IF(#REF!=20,1,0)</f>
        <v>#REF!</v>
      </c>
      <c r="GA21" s="26" t="e">
        <f>IF(#REF!&gt;20,0,0)</f>
        <v>#REF!</v>
      </c>
      <c r="GB21" s="26" t="e">
        <f>IF(#REF!="сх",0,0)</f>
        <v>#REF!</v>
      </c>
      <c r="GC21" s="26" t="e">
        <f>SUM(FG21:GB21)</f>
        <v>#REF!</v>
      </c>
      <c r="GD21" s="26" t="e">
        <f>IF(#REF!=1,25,0)</f>
        <v>#REF!</v>
      </c>
      <c r="GE21" s="26" t="e">
        <f>IF(#REF!=2,22,0)</f>
        <v>#REF!</v>
      </c>
      <c r="GF21" s="26" t="e">
        <f>IF(#REF!=3,20,0)</f>
        <v>#REF!</v>
      </c>
      <c r="GG21" s="26" t="e">
        <f>IF(#REF!=4,18,0)</f>
        <v>#REF!</v>
      </c>
      <c r="GH21" s="26" t="e">
        <f>IF(#REF!=5,16,0)</f>
        <v>#REF!</v>
      </c>
      <c r="GI21" s="26" t="e">
        <f>IF(#REF!=6,15,0)</f>
        <v>#REF!</v>
      </c>
      <c r="GJ21" s="26" t="e">
        <f>IF(#REF!=7,14,0)</f>
        <v>#REF!</v>
      </c>
      <c r="GK21" s="26" t="e">
        <f>IF(#REF!=8,13,0)</f>
        <v>#REF!</v>
      </c>
      <c r="GL21" s="26" t="e">
        <f>IF(#REF!=9,12,0)</f>
        <v>#REF!</v>
      </c>
      <c r="GM21" s="26" t="e">
        <f>IF(#REF!=10,11,0)</f>
        <v>#REF!</v>
      </c>
      <c r="GN21" s="26" t="e">
        <f>IF(#REF!=11,10,0)</f>
        <v>#REF!</v>
      </c>
      <c r="GO21" s="26" t="e">
        <f>IF(#REF!=12,9,0)</f>
        <v>#REF!</v>
      </c>
      <c r="GP21" s="26" t="e">
        <f>IF(#REF!=13,8,0)</f>
        <v>#REF!</v>
      </c>
      <c r="GQ21" s="26" t="e">
        <f>IF(#REF!=14,7,0)</f>
        <v>#REF!</v>
      </c>
      <c r="GR21" s="26" t="e">
        <f>IF(#REF!=15,6,0)</f>
        <v>#REF!</v>
      </c>
      <c r="GS21" s="26" t="e">
        <f>IF(#REF!=16,5,0)</f>
        <v>#REF!</v>
      </c>
      <c r="GT21" s="26" t="e">
        <f>IF(#REF!=17,4,0)</f>
        <v>#REF!</v>
      </c>
      <c r="GU21" s="26" t="e">
        <f>IF(#REF!=18,3,0)</f>
        <v>#REF!</v>
      </c>
      <c r="GV21" s="26" t="e">
        <f>IF(#REF!=19,2,0)</f>
        <v>#REF!</v>
      </c>
      <c r="GW21" s="26" t="e">
        <f>IF(#REF!=20,1,0)</f>
        <v>#REF!</v>
      </c>
      <c r="GX21" s="26" t="e">
        <f>IF(#REF!&gt;20,0,0)</f>
        <v>#REF!</v>
      </c>
      <c r="GY21" s="26" t="e">
        <f>IF(#REF!="сх",0,0)</f>
        <v>#REF!</v>
      </c>
      <c r="GZ21" s="26" t="e">
        <f>SUM(GD21:GY21)</f>
        <v>#REF!</v>
      </c>
      <c r="HA21" s="26" t="e">
        <f>IF(#REF!=1,100,0)</f>
        <v>#REF!</v>
      </c>
      <c r="HB21" s="26" t="e">
        <f>IF(#REF!=2,98,0)</f>
        <v>#REF!</v>
      </c>
      <c r="HC21" s="26" t="e">
        <f>IF(#REF!=3,95,0)</f>
        <v>#REF!</v>
      </c>
      <c r="HD21" s="26" t="e">
        <f>IF(#REF!=4,93,0)</f>
        <v>#REF!</v>
      </c>
      <c r="HE21" s="26" t="e">
        <f>IF(#REF!=5,90,0)</f>
        <v>#REF!</v>
      </c>
      <c r="HF21" s="26" t="e">
        <f>IF(#REF!=6,88,0)</f>
        <v>#REF!</v>
      </c>
      <c r="HG21" s="26" t="e">
        <f>IF(#REF!=7,85,0)</f>
        <v>#REF!</v>
      </c>
      <c r="HH21" s="26" t="e">
        <f>IF(#REF!=8,83,0)</f>
        <v>#REF!</v>
      </c>
      <c r="HI21" s="26" t="e">
        <f>IF(#REF!=9,80,0)</f>
        <v>#REF!</v>
      </c>
      <c r="HJ21" s="26" t="e">
        <f>IF(#REF!=10,78,0)</f>
        <v>#REF!</v>
      </c>
      <c r="HK21" s="26" t="e">
        <f>IF(#REF!=11,75,0)</f>
        <v>#REF!</v>
      </c>
      <c r="HL21" s="26" t="e">
        <f>IF(#REF!=12,73,0)</f>
        <v>#REF!</v>
      </c>
      <c r="HM21" s="26" t="e">
        <f>IF(#REF!=13,70,0)</f>
        <v>#REF!</v>
      </c>
      <c r="HN21" s="26" t="e">
        <f>IF(#REF!=14,68,0)</f>
        <v>#REF!</v>
      </c>
      <c r="HO21" s="26" t="e">
        <f>IF(#REF!=15,65,0)</f>
        <v>#REF!</v>
      </c>
      <c r="HP21" s="26" t="e">
        <f>IF(#REF!=16,63,0)</f>
        <v>#REF!</v>
      </c>
      <c r="HQ21" s="26" t="e">
        <f>IF(#REF!=17,60,0)</f>
        <v>#REF!</v>
      </c>
      <c r="HR21" s="26" t="e">
        <f>IF(#REF!=18,58,0)</f>
        <v>#REF!</v>
      </c>
      <c r="HS21" s="26" t="e">
        <f>IF(#REF!=19,55,0)</f>
        <v>#REF!</v>
      </c>
      <c r="HT21" s="26" t="e">
        <f>IF(#REF!=20,53,0)</f>
        <v>#REF!</v>
      </c>
      <c r="HU21" s="26" t="e">
        <f>IF(#REF!&gt;20,0,0)</f>
        <v>#REF!</v>
      </c>
      <c r="HV21" s="26" t="e">
        <f>IF(#REF!="сх",0,0)</f>
        <v>#REF!</v>
      </c>
      <c r="HW21" s="26" t="e">
        <f>SUM(HA21:HV21)</f>
        <v>#REF!</v>
      </c>
      <c r="HX21" s="26" t="e">
        <f>IF(#REF!=1,100,0)</f>
        <v>#REF!</v>
      </c>
      <c r="HY21" s="26" t="e">
        <f>IF(#REF!=2,98,0)</f>
        <v>#REF!</v>
      </c>
      <c r="HZ21" s="26" t="e">
        <f>IF(#REF!=3,95,0)</f>
        <v>#REF!</v>
      </c>
      <c r="IA21" s="26" t="e">
        <f>IF(#REF!=4,93,0)</f>
        <v>#REF!</v>
      </c>
      <c r="IB21" s="26" t="e">
        <f>IF(#REF!=5,90,0)</f>
        <v>#REF!</v>
      </c>
      <c r="IC21" s="26" t="e">
        <f>IF(#REF!=6,88,0)</f>
        <v>#REF!</v>
      </c>
      <c r="ID21" s="26" t="e">
        <f>IF(#REF!=7,85,0)</f>
        <v>#REF!</v>
      </c>
      <c r="IE21" s="26" t="e">
        <f>IF(#REF!=8,83,0)</f>
        <v>#REF!</v>
      </c>
      <c r="IF21" s="26" t="e">
        <f>IF(#REF!=9,80,0)</f>
        <v>#REF!</v>
      </c>
      <c r="IG21" s="26" t="e">
        <f>IF(#REF!=10,78,0)</f>
        <v>#REF!</v>
      </c>
      <c r="IH21" s="26" t="e">
        <f>IF(#REF!=11,75,0)</f>
        <v>#REF!</v>
      </c>
      <c r="II21" s="26" t="e">
        <f>IF(#REF!=12,73,0)</f>
        <v>#REF!</v>
      </c>
      <c r="IJ21" s="26" t="e">
        <f>IF(#REF!=13,70,0)</f>
        <v>#REF!</v>
      </c>
      <c r="IK21" s="26" t="e">
        <f>IF(#REF!=14,68,0)</f>
        <v>#REF!</v>
      </c>
      <c r="IL21" s="26" t="e">
        <f>IF(#REF!=15,65,0)</f>
        <v>#REF!</v>
      </c>
      <c r="IM21" s="26" t="e">
        <f>IF(#REF!=16,63,0)</f>
        <v>#REF!</v>
      </c>
      <c r="IN21" s="26" t="e">
        <f>IF(#REF!=17,60,0)</f>
        <v>#REF!</v>
      </c>
      <c r="IO21" s="26" t="e">
        <f>IF(#REF!=18,58,0)</f>
        <v>#REF!</v>
      </c>
      <c r="IP21" s="26" t="e">
        <f>IF(#REF!=19,55,0)</f>
        <v>#REF!</v>
      </c>
      <c r="IQ21" s="26" t="e">
        <f>IF(#REF!=20,53,0)</f>
        <v>#REF!</v>
      </c>
      <c r="IR21" s="26" t="e">
        <f>IF(#REF!&gt;20,0,0)</f>
        <v>#REF!</v>
      </c>
      <c r="IS21" s="26" t="e">
        <f>IF(#REF!="сх",0,0)</f>
        <v>#REF!</v>
      </c>
      <c r="IT21" s="26" t="e">
        <f>SUM(HX21:IS21)</f>
        <v>#REF!</v>
      </c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</row>
    <row r="22" spans="1:268" s="3" customFormat="1" ht="44.25" x14ac:dyDescent="0.2">
      <c r="A22" s="58">
        <v>13</v>
      </c>
      <c r="B22" s="61">
        <v>28.8</v>
      </c>
      <c r="C22" s="77">
        <v>16</v>
      </c>
      <c r="D22" s="94" t="s">
        <v>126</v>
      </c>
      <c r="E22" s="45" t="s">
        <v>65</v>
      </c>
      <c r="F22" s="65" t="s">
        <v>78</v>
      </c>
      <c r="G22" s="67" t="s">
        <v>79</v>
      </c>
      <c r="H22" s="45" t="s">
        <v>80</v>
      </c>
      <c r="I22" s="70">
        <v>14</v>
      </c>
      <c r="J22" s="71">
        <v>7</v>
      </c>
      <c r="K22" s="72">
        <v>11</v>
      </c>
      <c r="L22" s="71">
        <v>10</v>
      </c>
      <c r="M22" s="72">
        <v>12</v>
      </c>
      <c r="N22" s="71">
        <v>9</v>
      </c>
      <c r="O22" s="88">
        <f t="shared" si="0"/>
        <v>26</v>
      </c>
      <c r="P22" s="23" t="e">
        <f>#REF!+#REF!</f>
        <v>#REF!</v>
      </c>
      <c r="Q22" s="24"/>
      <c r="R22" s="25"/>
      <c r="S22" s="24" t="e">
        <f>IF(#REF!=1,25,0)</f>
        <v>#REF!</v>
      </c>
      <c r="T22" s="24" t="e">
        <f>IF(#REF!=2,22,0)</f>
        <v>#REF!</v>
      </c>
      <c r="U22" s="24" t="e">
        <f>IF(#REF!=3,20,0)</f>
        <v>#REF!</v>
      </c>
      <c r="V22" s="24" t="e">
        <f>IF(#REF!=4,18,0)</f>
        <v>#REF!</v>
      </c>
      <c r="W22" s="24" t="e">
        <f>IF(#REF!=5,16,0)</f>
        <v>#REF!</v>
      </c>
      <c r="X22" s="24" t="e">
        <f>IF(#REF!=6,15,0)</f>
        <v>#REF!</v>
      </c>
      <c r="Y22" s="24" t="e">
        <f>IF(#REF!=7,14,0)</f>
        <v>#REF!</v>
      </c>
      <c r="Z22" s="24" t="e">
        <f>IF(#REF!=8,13,0)</f>
        <v>#REF!</v>
      </c>
      <c r="AA22" s="24" t="e">
        <f>IF(#REF!=9,12,0)</f>
        <v>#REF!</v>
      </c>
      <c r="AB22" s="24" t="e">
        <f>IF(#REF!=10,11,0)</f>
        <v>#REF!</v>
      </c>
      <c r="AC22" s="24" t="e">
        <f>IF(#REF!=11,10,0)</f>
        <v>#REF!</v>
      </c>
      <c r="AD22" s="24" t="e">
        <f>IF(#REF!=12,9,0)</f>
        <v>#REF!</v>
      </c>
      <c r="AE22" s="24" t="e">
        <f>IF(#REF!=13,8,0)</f>
        <v>#REF!</v>
      </c>
      <c r="AF22" s="24" t="e">
        <f>IF(#REF!=14,7,0)</f>
        <v>#REF!</v>
      </c>
      <c r="AG22" s="24" t="e">
        <f>IF(#REF!=15,6,0)</f>
        <v>#REF!</v>
      </c>
      <c r="AH22" s="24" t="e">
        <f>IF(#REF!=16,5,0)</f>
        <v>#REF!</v>
      </c>
      <c r="AI22" s="24" t="e">
        <f>IF(#REF!=17,4,0)</f>
        <v>#REF!</v>
      </c>
      <c r="AJ22" s="24" t="e">
        <f>IF(#REF!=18,3,0)</f>
        <v>#REF!</v>
      </c>
      <c r="AK22" s="24" t="e">
        <f>IF(#REF!=19,2,0)</f>
        <v>#REF!</v>
      </c>
      <c r="AL22" s="24" t="e">
        <f>IF(#REF!=20,1,0)</f>
        <v>#REF!</v>
      </c>
      <c r="AM22" s="24" t="e">
        <f>IF(#REF!&gt;20,0,0)</f>
        <v>#REF!</v>
      </c>
      <c r="AN22" s="24" t="e">
        <f>IF(#REF!="сх",0,0)</f>
        <v>#REF!</v>
      </c>
      <c r="AO22" s="24" t="e">
        <f>SUM(S22:AM22)</f>
        <v>#REF!</v>
      </c>
      <c r="AP22" s="24" t="e">
        <f>IF(#REF!=1,25,0)</f>
        <v>#REF!</v>
      </c>
      <c r="AQ22" s="24" t="e">
        <f>IF(#REF!=2,22,0)</f>
        <v>#REF!</v>
      </c>
      <c r="AR22" s="24" t="e">
        <f>IF(#REF!=3,20,0)</f>
        <v>#REF!</v>
      </c>
      <c r="AS22" s="24" t="e">
        <f>IF(#REF!=4,18,0)</f>
        <v>#REF!</v>
      </c>
      <c r="AT22" s="24" t="e">
        <f>IF(#REF!=5,16,0)</f>
        <v>#REF!</v>
      </c>
      <c r="AU22" s="24" t="e">
        <f>IF(#REF!=6,15,0)</f>
        <v>#REF!</v>
      </c>
      <c r="AV22" s="24" t="e">
        <f>IF(#REF!=7,14,0)</f>
        <v>#REF!</v>
      </c>
      <c r="AW22" s="24" t="e">
        <f>IF(#REF!=8,13,0)</f>
        <v>#REF!</v>
      </c>
      <c r="AX22" s="24" t="e">
        <f>IF(#REF!=9,12,0)</f>
        <v>#REF!</v>
      </c>
      <c r="AY22" s="24" t="e">
        <f>IF(#REF!=10,11,0)</f>
        <v>#REF!</v>
      </c>
      <c r="AZ22" s="24" t="e">
        <f>IF(#REF!=11,10,0)</f>
        <v>#REF!</v>
      </c>
      <c r="BA22" s="24" t="e">
        <f>IF(#REF!=12,9,0)</f>
        <v>#REF!</v>
      </c>
      <c r="BB22" s="24" t="e">
        <f>IF(#REF!=13,8,0)</f>
        <v>#REF!</v>
      </c>
      <c r="BC22" s="24" t="e">
        <f>IF(#REF!=14,7,0)</f>
        <v>#REF!</v>
      </c>
      <c r="BD22" s="24" t="e">
        <f>IF(#REF!=15,6,0)</f>
        <v>#REF!</v>
      </c>
      <c r="BE22" s="24" t="e">
        <f>IF(#REF!=16,5,0)</f>
        <v>#REF!</v>
      </c>
      <c r="BF22" s="24" t="e">
        <f>IF(#REF!=17,4,0)</f>
        <v>#REF!</v>
      </c>
      <c r="BG22" s="24" t="e">
        <f>IF(#REF!=18,3,0)</f>
        <v>#REF!</v>
      </c>
      <c r="BH22" s="24" t="e">
        <f>IF(#REF!=19,2,0)</f>
        <v>#REF!</v>
      </c>
      <c r="BI22" s="24" t="e">
        <f>IF(#REF!=20,1,0)</f>
        <v>#REF!</v>
      </c>
      <c r="BJ22" s="24" t="e">
        <f>IF(#REF!&gt;20,0,0)</f>
        <v>#REF!</v>
      </c>
      <c r="BK22" s="24" t="e">
        <f>IF(#REF!="сх",0,0)</f>
        <v>#REF!</v>
      </c>
      <c r="BL22" s="24" t="e">
        <f>SUM(AP22:BJ22)</f>
        <v>#REF!</v>
      </c>
      <c r="BM22" s="24" t="e">
        <f>IF(#REF!=1,45,0)</f>
        <v>#REF!</v>
      </c>
      <c r="BN22" s="24" t="e">
        <f>IF(#REF!=2,42,0)</f>
        <v>#REF!</v>
      </c>
      <c r="BO22" s="24" t="e">
        <f>IF(#REF!=3,40,0)</f>
        <v>#REF!</v>
      </c>
      <c r="BP22" s="24" t="e">
        <f>IF(#REF!=4,38,0)</f>
        <v>#REF!</v>
      </c>
      <c r="BQ22" s="24" t="e">
        <f>IF(#REF!=5,36,0)</f>
        <v>#REF!</v>
      </c>
      <c r="BR22" s="24" t="e">
        <f>IF(#REF!=6,35,0)</f>
        <v>#REF!</v>
      </c>
      <c r="BS22" s="24" t="e">
        <f>IF(#REF!=7,34,0)</f>
        <v>#REF!</v>
      </c>
      <c r="BT22" s="24" t="e">
        <f>IF(#REF!=8,33,0)</f>
        <v>#REF!</v>
      </c>
      <c r="BU22" s="24" t="e">
        <f>IF(#REF!=9,32,0)</f>
        <v>#REF!</v>
      </c>
      <c r="BV22" s="24" t="e">
        <f>IF(#REF!=10,31,0)</f>
        <v>#REF!</v>
      </c>
      <c r="BW22" s="24" t="e">
        <f>IF(#REF!=11,30,0)</f>
        <v>#REF!</v>
      </c>
      <c r="BX22" s="24" t="e">
        <f>IF(#REF!=12,29,0)</f>
        <v>#REF!</v>
      </c>
      <c r="BY22" s="24" t="e">
        <f>IF(#REF!=13,28,0)</f>
        <v>#REF!</v>
      </c>
      <c r="BZ22" s="24" t="e">
        <f>IF(#REF!=14,27,0)</f>
        <v>#REF!</v>
      </c>
      <c r="CA22" s="24" t="e">
        <f>IF(#REF!=15,26,0)</f>
        <v>#REF!</v>
      </c>
      <c r="CB22" s="24" t="e">
        <f>IF(#REF!=16,25,0)</f>
        <v>#REF!</v>
      </c>
      <c r="CC22" s="24" t="e">
        <f>IF(#REF!=17,24,0)</f>
        <v>#REF!</v>
      </c>
      <c r="CD22" s="24" t="e">
        <f>IF(#REF!=18,23,0)</f>
        <v>#REF!</v>
      </c>
      <c r="CE22" s="24" t="e">
        <f>IF(#REF!=19,22,0)</f>
        <v>#REF!</v>
      </c>
      <c r="CF22" s="24" t="e">
        <f>IF(#REF!=20,21,0)</f>
        <v>#REF!</v>
      </c>
      <c r="CG22" s="24" t="e">
        <f>IF(#REF!=21,20,0)</f>
        <v>#REF!</v>
      </c>
      <c r="CH22" s="24" t="e">
        <f>IF(#REF!=22,19,0)</f>
        <v>#REF!</v>
      </c>
      <c r="CI22" s="24" t="e">
        <f>IF(#REF!=23,18,0)</f>
        <v>#REF!</v>
      </c>
      <c r="CJ22" s="24" t="e">
        <f>IF(#REF!=24,17,0)</f>
        <v>#REF!</v>
      </c>
      <c r="CK22" s="24" t="e">
        <f>IF(#REF!=25,16,0)</f>
        <v>#REF!</v>
      </c>
      <c r="CL22" s="24" t="e">
        <f>IF(#REF!=26,15,0)</f>
        <v>#REF!</v>
      </c>
      <c r="CM22" s="24" t="e">
        <f>IF(#REF!=27,14,0)</f>
        <v>#REF!</v>
      </c>
      <c r="CN22" s="24" t="e">
        <f>IF(#REF!=28,13,0)</f>
        <v>#REF!</v>
      </c>
      <c r="CO22" s="24" t="e">
        <f>IF(#REF!=29,12,0)</f>
        <v>#REF!</v>
      </c>
      <c r="CP22" s="24" t="e">
        <f>IF(#REF!=30,11,0)</f>
        <v>#REF!</v>
      </c>
      <c r="CQ22" s="24" t="e">
        <f>IF(#REF!=31,10,0)</f>
        <v>#REF!</v>
      </c>
      <c r="CR22" s="24" t="e">
        <f>IF(#REF!=32,9,0)</f>
        <v>#REF!</v>
      </c>
      <c r="CS22" s="24" t="e">
        <f>IF(#REF!=33,8,0)</f>
        <v>#REF!</v>
      </c>
      <c r="CT22" s="24" t="e">
        <f>IF(#REF!=34,7,0)</f>
        <v>#REF!</v>
      </c>
      <c r="CU22" s="24" t="e">
        <f>IF(#REF!=35,6,0)</f>
        <v>#REF!</v>
      </c>
      <c r="CV22" s="24" t="e">
        <f>IF(#REF!=36,5,0)</f>
        <v>#REF!</v>
      </c>
      <c r="CW22" s="24" t="e">
        <f>IF(#REF!=37,4,0)</f>
        <v>#REF!</v>
      </c>
      <c r="CX22" s="24" t="e">
        <f>IF(#REF!=38,3,0)</f>
        <v>#REF!</v>
      </c>
      <c r="CY22" s="24" t="e">
        <f>IF(#REF!=39,2,0)</f>
        <v>#REF!</v>
      </c>
      <c r="CZ22" s="24" t="e">
        <f>IF(#REF!=40,1,0)</f>
        <v>#REF!</v>
      </c>
      <c r="DA22" s="24" t="e">
        <f>IF(#REF!&gt;20,0,0)</f>
        <v>#REF!</v>
      </c>
      <c r="DB22" s="24" t="e">
        <f>IF(#REF!="сх",0,0)</f>
        <v>#REF!</v>
      </c>
      <c r="DC22" s="24" t="e">
        <f>SUM(BM22:DB22)</f>
        <v>#REF!</v>
      </c>
      <c r="DD22" s="24" t="e">
        <f>IF(#REF!=1,45,0)</f>
        <v>#REF!</v>
      </c>
      <c r="DE22" s="24" t="e">
        <f>IF(#REF!=2,42,0)</f>
        <v>#REF!</v>
      </c>
      <c r="DF22" s="24" t="e">
        <f>IF(#REF!=3,40,0)</f>
        <v>#REF!</v>
      </c>
      <c r="DG22" s="24" t="e">
        <f>IF(#REF!=4,38,0)</f>
        <v>#REF!</v>
      </c>
      <c r="DH22" s="24" t="e">
        <f>IF(#REF!=5,36,0)</f>
        <v>#REF!</v>
      </c>
      <c r="DI22" s="24" t="e">
        <f>IF(#REF!=6,35,0)</f>
        <v>#REF!</v>
      </c>
      <c r="DJ22" s="24" t="e">
        <f>IF(#REF!=7,34,0)</f>
        <v>#REF!</v>
      </c>
      <c r="DK22" s="24" t="e">
        <f>IF(#REF!=8,33,0)</f>
        <v>#REF!</v>
      </c>
      <c r="DL22" s="24" t="e">
        <f>IF(#REF!=9,32,0)</f>
        <v>#REF!</v>
      </c>
      <c r="DM22" s="24" t="e">
        <f>IF(#REF!=10,31,0)</f>
        <v>#REF!</v>
      </c>
      <c r="DN22" s="24" t="e">
        <f>IF(#REF!=11,30,0)</f>
        <v>#REF!</v>
      </c>
      <c r="DO22" s="24" t="e">
        <f>IF(#REF!=12,29,0)</f>
        <v>#REF!</v>
      </c>
      <c r="DP22" s="24" t="e">
        <f>IF(#REF!=13,28,0)</f>
        <v>#REF!</v>
      </c>
      <c r="DQ22" s="24" t="e">
        <f>IF(#REF!=14,27,0)</f>
        <v>#REF!</v>
      </c>
      <c r="DR22" s="24" t="e">
        <f>IF(#REF!=15,26,0)</f>
        <v>#REF!</v>
      </c>
      <c r="DS22" s="24" t="e">
        <f>IF(#REF!=16,25,0)</f>
        <v>#REF!</v>
      </c>
      <c r="DT22" s="24" t="e">
        <f>IF(#REF!=17,24,0)</f>
        <v>#REF!</v>
      </c>
      <c r="DU22" s="24" t="e">
        <f>IF(#REF!=18,23,0)</f>
        <v>#REF!</v>
      </c>
      <c r="DV22" s="24" t="e">
        <f>IF(#REF!=19,22,0)</f>
        <v>#REF!</v>
      </c>
      <c r="DW22" s="24" t="e">
        <f>IF(#REF!=20,21,0)</f>
        <v>#REF!</v>
      </c>
      <c r="DX22" s="24" t="e">
        <f>IF(#REF!=21,20,0)</f>
        <v>#REF!</v>
      </c>
      <c r="DY22" s="24" t="e">
        <f>IF(#REF!=22,19,0)</f>
        <v>#REF!</v>
      </c>
      <c r="DZ22" s="24" t="e">
        <f>IF(#REF!=23,18,0)</f>
        <v>#REF!</v>
      </c>
      <c r="EA22" s="24" t="e">
        <f>IF(#REF!=24,17,0)</f>
        <v>#REF!</v>
      </c>
      <c r="EB22" s="24" t="e">
        <f>IF(#REF!=25,16,0)</f>
        <v>#REF!</v>
      </c>
      <c r="EC22" s="24" t="e">
        <f>IF(#REF!=26,15,0)</f>
        <v>#REF!</v>
      </c>
      <c r="ED22" s="24" t="e">
        <f>IF(#REF!=27,14,0)</f>
        <v>#REF!</v>
      </c>
      <c r="EE22" s="24" t="e">
        <f>IF(#REF!=28,13,0)</f>
        <v>#REF!</v>
      </c>
      <c r="EF22" s="24" t="e">
        <f>IF(#REF!=29,12,0)</f>
        <v>#REF!</v>
      </c>
      <c r="EG22" s="24" t="e">
        <f>IF(#REF!=30,11,0)</f>
        <v>#REF!</v>
      </c>
      <c r="EH22" s="24" t="e">
        <f>IF(#REF!=31,10,0)</f>
        <v>#REF!</v>
      </c>
      <c r="EI22" s="24" t="e">
        <f>IF(#REF!=32,9,0)</f>
        <v>#REF!</v>
      </c>
      <c r="EJ22" s="24" t="e">
        <f>IF(#REF!=33,8,0)</f>
        <v>#REF!</v>
      </c>
      <c r="EK22" s="24" t="e">
        <f>IF(#REF!=34,7,0)</f>
        <v>#REF!</v>
      </c>
      <c r="EL22" s="24" t="e">
        <f>IF(#REF!=35,6,0)</f>
        <v>#REF!</v>
      </c>
      <c r="EM22" s="24" t="e">
        <f>IF(#REF!=36,5,0)</f>
        <v>#REF!</v>
      </c>
      <c r="EN22" s="24" t="e">
        <f>IF(#REF!=37,4,0)</f>
        <v>#REF!</v>
      </c>
      <c r="EO22" s="24" t="e">
        <f>IF(#REF!=38,3,0)</f>
        <v>#REF!</v>
      </c>
      <c r="EP22" s="24" t="e">
        <f>IF(#REF!=39,2,0)</f>
        <v>#REF!</v>
      </c>
      <c r="EQ22" s="24" t="e">
        <f>IF(#REF!=40,1,0)</f>
        <v>#REF!</v>
      </c>
      <c r="ER22" s="24" t="e">
        <f>IF(#REF!&gt;20,0,0)</f>
        <v>#REF!</v>
      </c>
      <c r="ES22" s="24" t="e">
        <f>IF(#REF!="сх",0,0)</f>
        <v>#REF!</v>
      </c>
      <c r="ET22" s="24" t="e">
        <f>SUM(DD22:ES22)</f>
        <v>#REF!</v>
      </c>
      <c r="EU22" s="24"/>
      <c r="EV22" s="24" t="e">
        <f>IF(#REF!="сх","ноль",IF(#REF!&gt;0,#REF!,"Ноль"))</f>
        <v>#REF!</v>
      </c>
      <c r="EW22" s="24" t="e">
        <f>IF(#REF!="сх","ноль",IF(#REF!&gt;0,#REF!,"Ноль"))</f>
        <v>#REF!</v>
      </c>
      <c r="EX22" s="24"/>
      <c r="EY22" s="24" t="e">
        <f>MIN(EV22,EW22)</f>
        <v>#REF!</v>
      </c>
      <c r="EZ22" s="24" t="e">
        <f>IF(O22=#REF!,IF(#REF!&lt;#REF!,#REF!,FD22),#REF!)</f>
        <v>#REF!</v>
      </c>
      <c r="FA22" s="24" t="e">
        <f>IF(O22=#REF!,IF(#REF!&lt;#REF!,0,1))</f>
        <v>#REF!</v>
      </c>
      <c r="FB22" s="24" t="e">
        <f>IF(AND(EY22&gt;=21,EY22&lt;&gt;0),EY22,IF(O22&lt;#REF!,"СТОП",EZ22+FA22))</f>
        <v>#REF!</v>
      </c>
      <c r="FC22" s="24"/>
      <c r="FD22" s="24">
        <v>15</v>
      </c>
      <c r="FE22" s="24">
        <v>16</v>
      </c>
      <c r="FF22" s="24"/>
      <c r="FG22" s="26" t="e">
        <f>IF(#REF!=1,25,0)</f>
        <v>#REF!</v>
      </c>
      <c r="FH22" s="26" t="e">
        <f>IF(#REF!=2,22,0)</f>
        <v>#REF!</v>
      </c>
      <c r="FI22" s="26" t="e">
        <f>IF(#REF!=3,20,0)</f>
        <v>#REF!</v>
      </c>
      <c r="FJ22" s="26" t="e">
        <f>IF(#REF!=4,18,0)</f>
        <v>#REF!</v>
      </c>
      <c r="FK22" s="26" t="e">
        <f>IF(#REF!=5,16,0)</f>
        <v>#REF!</v>
      </c>
      <c r="FL22" s="26" t="e">
        <f>IF(#REF!=6,15,0)</f>
        <v>#REF!</v>
      </c>
      <c r="FM22" s="26" t="e">
        <f>IF(#REF!=7,14,0)</f>
        <v>#REF!</v>
      </c>
      <c r="FN22" s="26" t="e">
        <f>IF(#REF!=8,13,0)</f>
        <v>#REF!</v>
      </c>
      <c r="FO22" s="26" t="e">
        <f>IF(#REF!=9,12,0)</f>
        <v>#REF!</v>
      </c>
      <c r="FP22" s="26" t="e">
        <f>IF(#REF!=10,11,0)</f>
        <v>#REF!</v>
      </c>
      <c r="FQ22" s="26" t="e">
        <f>IF(#REF!=11,10,0)</f>
        <v>#REF!</v>
      </c>
      <c r="FR22" s="26" t="e">
        <f>IF(#REF!=12,9,0)</f>
        <v>#REF!</v>
      </c>
      <c r="FS22" s="26" t="e">
        <f>IF(#REF!=13,8,0)</f>
        <v>#REF!</v>
      </c>
      <c r="FT22" s="26" t="e">
        <f>IF(#REF!=14,7,0)</f>
        <v>#REF!</v>
      </c>
      <c r="FU22" s="26" t="e">
        <f>IF(#REF!=15,6,0)</f>
        <v>#REF!</v>
      </c>
      <c r="FV22" s="26" t="e">
        <f>IF(#REF!=16,5,0)</f>
        <v>#REF!</v>
      </c>
      <c r="FW22" s="26" t="e">
        <f>IF(#REF!=17,4,0)</f>
        <v>#REF!</v>
      </c>
      <c r="FX22" s="26" t="e">
        <f>IF(#REF!=18,3,0)</f>
        <v>#REF!</v>
      </c>
      <c r="FY22" s="26" t="e">
        <f>IF(#REF!=19,2,0)</f>
        <v>#REF!</v>
      </c>
      <c r="FZ22" s="26" t="e">
        <f>IF(#REF!=20,1,0)</f>
        <v>#REF!</v>
      </c>
      <c r="GA22" s="26" t="e">
        <f>IF(#REF!&gt;20,0,0)</f>
        <v>#REF!</v>
      </c>
      <c r="GB22" s="26" t="e">
        <f>IF(#REF!="сх",0,0)</f>
        <v>#REF!</v>
      </c>
      <c r="GC22" s="26" t="e">
        <f>SUM(FG22:GB22)</f>
        <v>#REF!</v>
      </c>
      <c r="GD22" s="26" t="e">
        <f>IF(#REF!=1,25,0)</f>
        <v>#REF!</v>
      </c>
      <c r="GE22" s="26" t="e">
        <f>IF(#REF!=2,22,0)</f>
        <v>#REF!</v>
      </c>
      <c r="GF22" s="26" t="e">
        <f>IF(#REF!=3,20,0)</f>
        <v>#REF!</v>
      </c>
      <c r="GG22" s="26" t="e">
        <f>IF(#REF!=4,18,0)</f>
        <v>#REF!</v>
      </c>
      <c r="GH22" s="26" t="e">
        <f>IF(#REF!=5,16,0)</f>
        <v>#REF!</v>
      </c>
      <c r="GI22" s="26" t="e">
        <f>IF(#REF!=6,15,0)</f>
        <v>#REF!</v>
      </c>
      <c r="GJ22" s="26" t="e">
        <f>IF(#REF!=7,14,0)</f>
        <v>#REF!</v>
      </c>
      <c r="GK22" s="26" t="e">
        <f>IF(#REF!=8,13,0)</f>
        <v>#REF!</v>
      </c>
      <c r="GL22" s="26" t="e">
        <f>IF(#REF!=9,12,0)</f>
        <v>#REF!</v>
      </c>
      <c r="GM22" s="26" t="e">
        <f>IF(#REF!=10,11,0)</f>
        <v>#REF!</v>
      </c>
      <c r="GN22" s="26" t="e">
        <f>IF(#REF!=11,10,0)</f>
        <v>#REF!</v>
      </c>
      <c r="GO22" s="26" t="e">
        <f>IF(#REF!=12,9,0)</f>
        <v>#REF!</v>
      </c>
      <c r="GP22" s="26" t="e">
        <f>IF(#REF!=13,8,0)</f>
        <v>#REF!</v>
      </c>
      <c r="GQ22" s="26" t="e">
        <f>IF(#REF!=14,7,0)</f>
        <v>#REF!</v>
      </c>
      <c r="GR22" s="26" t="e">
        <f>IF(#REF!=15,6,0)</f>
        <v>#REF!</v>
      </c>
      <c r="GS22" s="26" t="e">
        <f>IF(#REF!=16,5,0)</f>
        <v>#REF!</v>
      </c>
      <c r="GT22" s="26" t="e">
        <f>IF(#REF!=17,4,0)</f>
        <v>#REF!</v>
      </c>
      <c r="GU22" s="26" t="e">
        <f>IF(#REF!=18,3,0)</f>
        <v>#REF!</v>
      </c>
      <c r="GV22" s="26" t="e">
        <f>IF(#REF!=19,2,0)</f>
        <v>#REF!</v>
      </c>
      <c r="GW22" s="26" t="e">
        <f>IF(#REF!=20,1,0)</f>
        <v>#REF!</v>
      </c>
      <c r="GX22" s="26" t="e">
        <f>IF(#REF!&gt;20,0,0)</f>
        <v>#REF!</v>
      </c>
      <c r="GY22" s="26" t="e">
        <f>IF(#REF!="сх",0,0)</f>
        <v>#REF!</v>
      </c>
      <c r="GZ22" s="26" t="e">
        <f>SUM(GD22:GY22)</f>
        <v>#REF!</v>
      </c>
      <c r="HA22" s="26" t="e">
        <f>IF(#REF!=1,100,0)</f>
        <v>#REF!</v>
      </c>
      <c r="HB22" s="26" t="e">
        <f>IF(#REF!=2,98,0)</f>
        <v>#REF!</v>
      </c>
      <c r="HC22" s="26" t="e">
        <f>IF(#REF!=3,95,0)</f>
        <v>#REF!</v>
      </c>
      <c r="HD22" s="26" t="e">
        <f>IF(#REF!=4,93,0)</f>
        <v>#REF!</v>
      </c>
      <c r="HE22" s="26" t="e">
        <f>IF(#REF!=5,90,0)</f>
        <v>#REF!</v>
      </c>
      <c r="HF22" s="26" t="e">
        <f>IF(#REF!=6,88,0)</f>
        <v>#REF!</v>
      </c>
      <c r="HG22" s="26" t="e">
        <f>IF(#REF!=7,85,0)</f>
        <v>#REF!</v>
      </c>
      <c r="HH22" s="26" t="e">
        <f>IF(#REF!=8,83,0)</f>
        <v>#REF!</v>
      </c>
      <c r="HI22" s="26" t="e">
        <f>IF(#REF!=9,80,0)</f>
        <v>#REF!</v>
      </c>
      <c r="HJ22" s="26" t="e">
        <f>IF(#REF!=10,78,0)</f>
        <v>#REF!</v>
      </c>
      <c r="HK22" s="26" t="e">
        <f>IF(#REF!=11,75,0)</f>
        <v>#REF!</v>
      </c>
      <c r="HL22" s="26" t="e">
        <f>IF(#REF!=12,73,0)</f>
        <v>#REF!</v>
      </c>
      <c r="HM22" s="26" t="e">
        <f>IF(#REF!=13,70,0)</f>
        <v>#REF!</v>
      </c>
      <c r="HN22" s="26" t="e">
        <f>IF(#REF!=14,68,0)</f>
        <v>#REF!</v>
      </c>
      <c r="HO22" s="26" t="e">
        <f>IF(#REF!=15,65,0)</f>
        <v>#REF!</v>
      </c>
      <c r="HP22" s="26" t="e">
        <f>IF(#REF!=16,63,0)</f>
        <v>#REF!</v>
      </c>
      <c r="HQ22" s="26" t="e">
        <f>IF(#REF!=17,60,0)</f>
        <v>#REF!</v>
      </c>
      <c r="HR22" s="26" t="e">
        <f>IF(#REF!=18,58,0)</f>
        <v>#REF!</v>
      </c>
      <c r="HS22" s="26" t="e">
        <f>IF(#REF!=19,55,0)</f>
        <v>#REF!</v>
      </c>
      <c r="HT22" s="26" t="e">
        <f>IF(#REF!=20,53,0)</f>
        <v>#REF!</v>
      </c>
      <c r="HU22" s="26" t="e">
        <f>IF(#REF!&gt;20,0,0)</f>
        <v>#REF!</v>
      </c>
      <c r="HV22" s="26" t="e">
        <f>IF(#REF!="сх",0,0)</f>
        <v>#REF!</v>
      </c>
      <c r="HW22" s="26" t="e">
        <f>SUM(HA22:HV22)</f>
        <v>#REF!</v>
      </c>
      <c r="HX22" s="26" t="e">
        <f>IF(#REF!=1,100,0)</f>
        <v>#REF!</v>
      </c>
      <c r="HY22" s="26" t="e">
        <f>IF(#REF!=2,98,0)</f>
        <v>#REF!</v>
      </c>
      <c r="HZ22" s="26" t="e">
        <f>IF(#REF!=3,95,0)</f>
        <v>#REF!</v>
      </c>
      <c r="IA22" s="26" t="e">
        <f>IF(#REF!=4,93,0)</f>
        <v>#REF!</v>
      </c>
      <c r="IB22" s="26" t="e">
        <f>IF(#REF!=5,90,0)</f>
        <v>#REF!</v>
      </c>
      <c r="IC22" s="26" t="e">
        <f>IF(#REF!=6,88,0)</f>
        <v>#REF!</v>
      </c>
      <c r="ID22" s="26" t="e">
        <f>IF(#REF!=7,85,0)</f>
        <v>#REF!</v>
      </c>
      <c r="IE22" s="26" t="e">
        <f>IF(#REF!=8,83,0)</f>
        <v>#REF!</v>
      </c>
      <c r="IF22" s="26" t="e">
        <f>IF(#REF!=9,80,0)</f>
        <v>#REF!</v>
      </c>
      <c r="IG22" s="26" t="e">
        <f>IF(#REF!=10,78,0)</f>
        <v>#REF!</v>
      </c>
      <c r="IH22" s="26" t="e">
        <f>IF(#REF!=11,75,0)</f>
        <v>#REF!</v>
      </c>
      <c r="II22" s="26" t="e">
        <f>IF(#REF!=12,73,0)</f>
        <v>#REF!</v>
      </c>
      <c r="IJ22" s="26" t="e">
        <f>IF(#REF!=13,70,0)</f>
        <v>#REF!</v>
      </c>
      <c r="IK22" s="26" t="e">
        <f>IF(#REF!=14,68,0)</f>
        <v>#REF!</v>
      </c>
      <c r="IL22" s="26" t="e">
        <f>IF(#REF!=15,65,0)</f>
        <v>#REF!</v>
      </c>
      <c r="IM22" s="26" t="e">
        <f>IF(#REF!=16,63,0)</f>
        <v>#REF!</v>
      </c>
      <c r="IN22" s="26" t="e">
        <f>IF(#REF!=17,60,0)</f>
        <v>#REF!</v>
      </c>
      <c r="IO22" s="26" t="e">
        <f>IF(#REF!=18,58,0)</f>
        <v>#REF!</v>
      </c>
      <c r="IP22" s="26" t="e">
        <f>IF(#REF!=19,55,0)</f>
        <v>#REF!</v>
      </c>
      <c r="IQ22" s="26" t="e">
        <f>IF(#REF!=20,53,0)</f>
        <v>#REF!</v>
      </c>
      <c r="IR22" s="26" t="e">
        <f>IF(#REF!&gt;20,0,0)</f>
        <v>#REF!</v>
      </c>
      <c r="IS22" s="26" t="e">
        <f>IF(#REF!="сх",0,0)</f>
        <v>#REF!</v>
      </c>
      <c r="IT22" s="26" t="e">
        <f>SUM(HX22:IS22)</f>
        <v>#REF!</v>
      </c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</row>
    <row r="23" spans="1:268" s="3" customFormat="1" ht="44.25" x14ac:dyDescent="0.2">
      <c r="A23" s="58">
        <v>14</v>
      </c>
      <c r="B23" s="61">
        <v>28</v>
      </c>
      <c r="C23" s="77">
        <v>71</v>
      </c>
      <c r="D23" s="94" t="s">
        <v>75</v>
      </c>
      <c r="E23" s="45" t="s">
        <v>65</v>
      </c>
      <c r="F23" s="65" t="s">
        <v>31</v>
      </c>
      <c r="G23" s="67" t="s">
        <v>32</v>
      </c>
      <c r="H23" s="45" t="s">
        <v>30</v>
      </c>
      <c r="I23" s="70">
        <v>13</v>
      </c>
      <c r="J23" s="71">
        <v>8</v>
      </c>
      <c r="K23" s="72">
        <v>14</v>
      </c>
      <c r="L23" s="71">
        <v>7</v>
      </c>
      <c r="M23" s="72">
        <v>15</v>
      </c>
      <c r="N23" s="71">
        <v>6</v>
      </c>
      <c r="O23" s="88">
        <f t="shared" si="0"/>
        <v>21</v>
      </c>
      <c r="P23" s="23" t="e">
        <f>#REF!+#REF!</f>
        <v>#REF!</v>
      </c>
      <c r="Q23" s="24"/>
      <c r="R23" s="25"/>
      <c r="S23" s="24" t="e">
        <f>IF(#REF!=1,25,0)</f>
        <v>#REF!</v>
      </c>
      <c r="T23" s="24" t="e">
        <f>IF(#REF!=2,22,0)</f>
        <v>#REF!</v>
      </c>
      <c r="U23" s="24" t="e">
        <f>IF(#REF!=3,20,0)</f>
        <v>#REF!</v>
      </c>
      <c r="V23" s="24" t="e">
        <f>IF(#REF!=4,18,0)</f>
        <v>#REF!</v>
      </c>
      <c r="W23" s="24" t="e">
        <f>IF(#REF!=5,16,0)</f>
        <v>#REF!</v>
      </c>
      <c r="X23" s="24" t="e">
        <f>IF(#REF!=6,15,0)</f>
        <v>#REF!</v>
      </c>
      <c r="Y23" s="24" t="e">
        <f>IF(#REF!=7,14,0)</f>
        <v>#REF!</v>
      </c>
      <c r="Z23" s="24" t="e">
        <f>IF(#REF!=8,13,0)</f>
        <v>#REF!</v>
      </c>
      <c r="AA23" s="24" t="e">
        <f>IF(#REF!=9,12,0)</f>
        <v>#REF!</v>
      </c>
      <c r="AB23" s="24" t="e">
        <f>IF(#REF!=10,11,0)</f>
        <v>#REF!</v>
      </c>
      <c r="AC23" s="24" t="e">
        <f>IF(#REF!=11,10,0)</f>
        <v>#REF!</v>
      </c>
      <c r="AD23" s="24" t="e">
        <f>IF(#REF!=12,9,0)</f>
        <v>#REF!</v>
      </c>
      <c r="AE23" s="24" t="e">
        <f>IF(#REF!=13,8,0)</f>
        <v>#REF!</v>
      </c>
      <c r="AF23" s="24" t="e">
        <f>IF(#REF!=14,7,0)</f>
        <v>#REF!</v>
      </c>
      <c r="AG23" s="24" t="e">
        <f>IF(#REF!=15,6,0)</f>
        <v>#REF!</v>
      </c>
      <c r="AH23" s="24" t="e">
        <f>IF(#REF!=16,5,0)</f>
        <v>#REF!</v>
      </c>
      <c r="AI23" s="24" t="e">
        <f>IF(#REF!=17,4,0)</f>
        <v>#REF!</v>
      </c>
      <c r="AJ23" s="24" t="e">
        <f>IF(#REF!=18,3,0)</f>
        <v>#REF!</v>
      </c>
      <c r="AK23" s="24" t="e">
        <f>IF(#REF!=19,2,0)</f>
        <v>#REF!</v>
      </c>
      <c r="AL23" s="24" t="e">
        <f>IF(#REF!=20,1,0)</f>
        <v>#REF!</v>
      </c>
      <c r="AM23" s="24" t="e">
        <f>IF(#REF!&gt;20,0,0)</f>
        <v>#REF!</v>
      </c>
      <c r="AN23" s="24" t="e">
        <f>IF(#REF!="сх",0,0)</f>
        <v>#REF!</v>
      </c>
      <c r="AO23" s="24" t="e">
        <f>SUM(S23:AM23)</f>
        <v>#REF!</v>
      </c>
      <c r="AP23" s="24" t="e">
        <f>IF(#REF!=1,25,0)</f>
        <v>#REF!</v>
      </c>
      <c r="AQ23" s="24" t="e">
        <f>IF(#REF!=2,22,0)</f>
        <v>#REF!</v>
      </c>
      <c r="AR23" s="24" t="e">
        <f>IF(#REF!=3,20,0)</f>
        <v>#REF!</v>
      </c>
      <c r="AS23" s="24" t="e">
        <f>IF(#REF!=4,18,0)</f>
        <v>#REF!</v>
      </c>
      <c r="AT23" s="24" t="e">
        <f>IF(#REF!=5,16,0)</f>
        <v>#REF!</v>
      </c>
      <c r="AU23" s="24" t="e">
        <f>IF(#REF!=6,15,0)</f>
        <v>#REF!</v>
      </c>
      <c r="AV23" s="24" t="e">
        <f>IF(#REF!=7,14,0)</f>
        <v>#REF!</v>
      </c>
      <c r="AW23" s="24" t="e">
        <f>IF(#REF!=8,13,0)</f>
        <v>#REF!</v>
      </c>
      <c r="AX23" s="24" t="e">
        <f>IF(#REF!=9,12,0)</f>
        <v>#REF!</v>
      </c>
      <c r="AY23" s="24" t="e">
        <f>IF(#REF!=10,11,0)</f>
        <v>#REF!</v>
      </c>
      <c r="AZ23" s="24" t="e">
        <f>IF(#REF!=11,10,0)</f>
        <v>#REF!</v>
      </c>
      <c r="BA23" s="24" t="e">
        <f>IF(#REF!=12,9,0)</f>
        <v>#REF!</v>
      </c>
      <c r="BB23" s="24" t="e">
        <f>IF(#REF!=13,8,0)</f>
        <v>#REF!</v>
      </c>
      <c r="BC23" s="24" t="e">
        <f>IF(#REF!=14,7,0)</f>
        <v>#REF!</v>
      </c>
      <c r="BD23" s="24" t="e">
        <f>IF(#REF!=15,6,0)</f>
        <v>#REF!</v>
      </c>
      <c r="BE23" s="24" t="e">
        <f>IF(#REF!=16,5,0)</f>
        <v>#REF!</v>
      </c>
      <c r="BF23" s="24" t="e">
        <f>IF(#REF!=17,4,0)</f>
        <v>#REF!</v>
      </c>
      <c r="BG23" s="24" t="e">
        <f>IF(#REF!=18,3,0)</f>
        <v>#REF!</v>
      </c>
      <c r="BH23" s="24" t="e">
        <f>IF(#REF!=19,2,0)</f>
        <v>#REF!</v>
      </c>
      <c r="BI23" s="24" t="e">
        <f>IF(#REF!=20,1,0)</f>
        <v>#REF!</v>
      </c>
      <c r="BJ23" s="24" t="e">
        <f>IF(#REF!&gt;20,0,0)</f>
        <v>#REF!</v>
      </c>
      <c r="BK23" s="24" t="e">
        <f>IF(#REF!="сх",0,0)</f>
        <v>#REF!</v>
      </c>
      <c r="BL23" s="24" t="e">
        <f>SUM(AP23:BJ23)</f>
        <v>#REF!</v>
      </c>
      <c r="BM23" s="24" t="e">
        <f>IF(#REF!=1,45,0)</f>
        <v>#REF!</v>
      </c>
      <c r="BN23" s="24" t="e">
        <f>IF(#REF!=2,42,0)</f>
        <v>#REF!</v>
      </c>
      <c r="BO23" s="24" t="e">
        <f>IF(#REF!=3,40,0)</f>
        <v>#REF!</v>
      </c>
      <c r="BP23" s="24" t="e">
        <f>IF(#REF!=4,38,0)</f>
        <v>#REF!</v>
      </c>
      <c r="BQ23" s="24" t="e">
        <f>IF(#REF!=5,36,0)</f>
        <v>#REF!</v>
      </c>
      <c r="BR23" s="24" t="e">
        <f>IF(#REF!=6,35,0)</f>
        <v>#REF!</v>
      </c>
      <c r="BS23" s="24" t="e">
        <f>IF(#REF!=7,34,0)</f>
        <v>#REF!</v>
      </c>
      <c r="BT23" s="24" t="e">
        <f>IF(#REF!=8,33,0)</f>
        <v>#REF!</v>
      </c>
      <c r="BU23" s="24" t="e">
        <f>IF(#REF!=9,32,0)</f>
        <v>#REF!</v>
      </c>
      <c r="BV23" s="24" t="e">
        <f>IF(#REF!=10,31,0)</f>
        <v>#REF!</v>
      </c>
      <c r="BW23" s="24" t="e">
        <f>IF(#REF!=11,30,0)</f>
        <v>#REF!</v>
      </c>
      <c r="BX23" s="24" t="e">
        <f>IF(#REF!=12,29,0)</f>
        <v>#REF!</v>
      </c>
      <c r="BY23" s="24" t="e">
        <f>IF(#REF!=13,28,0)</f>
        <v>#REF!</v>
      </c>
      <c r="BZ23" s="24" t="e">
        <f>IF(#REF!=14,27,0)</f>
        <v>#REF!</v>
      </c>
      <c r="CA23" s="24" t="e">
        <f>IF(#REF!=15,26,0)</f>
        <v>#REF!</v>
      </c>
      <c r="CB23" s="24" t="e">
        <f>IF(#REF!=16,25,0)</f>
        <v>#REF!</v>
      </c>
      <c r="CC23" s="24" t="e">
        <f>IF(#REF!=17,24,0)</f>
        <v>#REF!</v>
      </c>
      <c r="CD23" s="24" t="e">
        <f>IF(#REF!=18,23,0)</f>
        <v>#REF!</v>
      </c>
      <c r="CE23" s="24" t="e">
        <f>IF(#REF!=19,22,0)</f>
        <v>#REF!</v>
      </c>
      <c r="CF23" s="24" t="e">
        <f>IF(#REF!=20,21,0)</f>
        <v>#REF!</v>
      </c>
      <c r="CG23" s="24" t="e">
        <f>IF(#REF!=21,20,0)</f>
        <v>#REF!</v>
      </c>
      <c r="CH23" s="24" t="e">
        <f>IF(#REF!=22,19,0)</f>
        <v>#REF!</v>
      </c>
      <c r="CI23" s="24" t="e">
        <f>IF(#REF!=23,18,0)</f>
        <v>#REF!</v>
      </c>
      <c r="CJ23" s="24" t="e">
        <f>IF(#REF!=24,17,0)</f>
        <v>#REF!</v>
      </c>
      <c r="CK23" s="24" t="e">
        <f>IF(#REF!=25,16,0)</f>
        <v>#REF!</v>
      </c>
      <c r="CL23" s="24" t="e">
        <f>IF(#REF!=26,15,0)</f>
        <v>#REF!</v>
      </c>
      <c r="CM23" s="24" t="e">
        <f>IF(#REF!=27,14,0)</f>
        <v>#REF!</v>
      </c>
      <c r="CN23" s="24" t="e">
        <f>IF(#REF!=28,13,0)</f>
        <v>#REF!</v>
      </c>
      <c r="CO23" s="24" t="e">
        <f>IF(#REF!=29,12,0)</f>
        <v>#REF!</v>
      </c>
      <c r="CP23" s="24" t="e">
        <f>IF(#REF!=30,11,0)</f>
        <v>#REF!</v>
      </c>
      <c r="CQ23" s="24" t="e">
        <f>IF(#REF!=31,10,0)</f>
        <v>#REF!</v>
      </c>
      <c r="CR23" s="24" t="e">
        <f>IF(#REF!=32,9,0)</f>
        <v>#REF!</v>
      </c>
      <c r="CS23" s="24" t="e">
        <f>IF(#REF!=33,8,0)</f>
        <v>#REF!</v>
      </c>
      <c r="CT23" s="24" t="e">
        <f>IF(#REF!=34,7,0)</f>
        <v>#REF!</v>
      </c>
      <c r="CU23" s="24" t="e">
        <f>IF(#REF!=35,6,0)</f>
        <v>#REF!</v>
      </c>
      <c r="CV23" s="24" t="e">
        <f>IF(#REF!=36,5,0)</f>
        <v>#REF!</v>
      </c>
      <c r="CW23" s="24" t="e">
        <f>IF(#REF!=37,4,0)</f>
        <v>#REF!</v>
      </c>
      <c r="CX23" s="24" t="e">
        <f>IF(#REF!=38,3,0)</f>
        <v>#REF!</v>
      </c>
      <c r="CY23" s="24" t="e">
        <f>IF(#REF!=39,2,0)</f>
        <v>#REF!</v>
      </c>
      <c r="CZ23" s="24" t="e">
        <f>IF(#REF!=40,1,0)</f>
        <v>#REF!</v>
      </c>
      <c r="DA23" s="24" t="e">
        <f>IF(#REF!&gt;20,0,0)</f>
        <v>#REF!</v>
      </c>
      <c r="DB23" s="24" t="e">
        <f>IF(#REF!="сх",0,0)</f>
        <v>#REF!</v>
      </c>
      <c r="DC23" s="24" t="e">
        <f>SUM(BM23:DB23)</f>
        <v>#REF!</v>
      </c>
      <c r="DD23" s="24" t="e">
        <f>IF(#REF!=1,45,0)</f>
        <v>#REF!</v>
      </c>
      <c r="DE23" s="24" t="e">
        <f>IF(#REF!=2,42,0)</f>
        <v>#REF!</v>
      </c>
      <c r="DF23" s="24" t="e">
        <f>IF(#REF!=3,40,0)</f>
        <v>#REF!</v>
      </c>
      <c r="DG23" s="24" t="e">
        <f>IF(#REF!=4,38,0)</f>
        <v>#REF!</v>
      </c>
      <c r="DH23" s="24" t="e">
        <f>IF(#REF!=5,36,0)</f>
        <v>#REF!</v>
      </c>
      <c r="DI23" s="24" t="e">
        <f>IF(#REF!=6,35,0)</f>
        <v>#REF!</v>
      </c>
      <c r="DJ23" s="24" t="e">
        <f>IF(#REF!=7,34,0)</f>
        <v>#REF!</v>
      </c>
      <c r="DK23" s="24" t="e">
        <f>IF(#REF!=8,33,0)</f>
        <v>#REF!</v>
      </c>
      <c r="DL23" s="24" t="e">
        <f>IF(#REF!=9,32,0)</f>
        <v>#REF!</v>
      </c>
      <c r="DM23" s="24" t="e">
        <f>IF(#REF!=10,31,0)</f>
        <v>#REF!</v>
      </c>
      <c r="DN23" s="24" t="e">
        <f>IF(#REF!=11,30,0)</f>
        <v>#REF!</v>
      </c>
      <c r="DO23" s="24" t="e">
        <f>IF(#REF!=12,29,0)</f>
        <v>#REF!</v>
      </c>
      <c r="DP23" s="24" t="e">
        <f>IF(#REF!=13,28,0)</f>
        <v>#REF!</v>
      </c>
      <c r="DQ23" s="24" t="e">
        <f>IF(#REF!=14,27,0)</f>
        <v>#REF!</v>
      </c>
      <c r="DR23" s="24" t="e">
        <f>IF(#REF!=15,26,0)</f>
        <v>#REF!</v>
      </c>
      <c r="DS23" s="24" t="e">
        <f>IF(#REF!=16,25,0)</f>
        <v>#REF!</v>
      </c>
      <c r="DT23" s="24" t="e">
        <f>IF(#REF!=17,24,0)</f>
        <v>#REF!</v>
      </c>
      <c r="DU23" s="24" t="e">
        <f>IF(#REF!=18,23,0)</f>
        <v>#REF!</v>
      </c>
      <c r="DV23" s="24" t="e">
        <f>IF(#REF!=19,22,0)</f>
        <v>#REF!</v>
      </c>
      <c r="DW23" s="24" t="e">
        <f>IF(#REF!=20,21,0)</f>
        <v>#REF!</v>
      </c>
      <c r="DX23" s="24" t="e">
        <f>IF(#REF!=21,20,0)</f>
        <v>#REF!</v>
      </c>
      <c r="DY23" s="24" t="e">
        <f>IF(#REF!=22,19,0)</f>
        <v>#REF!</v>
      </c>
      <c r="DZ23" s="24" t="e">
        <f>IF(#REF!=23,18,0)</f>
        <v>#REF!</v>
      </c>
      <c r="EA23" s="24" t="e">
        <f>IF(#REF!=24,17,0)</f>
        <v>#REF!</v>
      </c>
      <c r="EB23" s="24" t="e">
        <f>IF(#REF!=25,16,0)</f>
        <v>#REF!</v>
      </c>
      <c r="EC23" s="24" t="e">
        <f>IF(#REF!=26,15,0)</f>
        <v>#REF!</v>
      </c>
      <c r="ED23" s="24" t="e">
        <f>IF(#REF!=27,14,0)</f>
        <v>#REF!</v>
      </c>
      <c r="EE23" s="24" t="e">
        <f>IF(#REF!=28,13,0)</f>
        <v>#REF!</v>
      </c>
      <c r="EF23" s="24" t="e">
        <f>IF(#REF!=29,12,0)</f>
        <v>#REF!</v>
      </c>
      <c r="EG23" s="24" t="e">
        <f>IF(#REF!=30,11,0)</f>
        <v>#REF!</v>
      </c>
      <c r="EH23" s="24" t="e">
        <f>IF(#REF!=31,10,0)</f>
        <v>#REF!</v>
      </c>
      <c r="EI23" s="24" t="e">
        <f>IF(#REF!=32,9,0)</f>
        <v>#REF!</v>
      </c>
      <c r="EJ23" s="24" t="e">
        <f>IF(#REF!=33,8,0)</f>
        <v>#REF!</v>
      </c>
      <c r="EK23" s="24" t="e">
        <f>IF(#REF!=34,7,0)</f>
        <v>#REF!</v>
      </c>
      <c r="EL23" s="24" t="e">
        <f>IF(#REF!=35,6,0)</f>
        <v>#REF!</v>
      </c>
      <c r="EM23" s="24" t="e">
        <f>IF(#REF!=36,5,0)</f>
        <v>#REF!</v>
      </c>
      <c r="EN23" s="24" t="e">
        <f>IF(#REF!=37,4,0)</f>
        <v>#REF!</v>
      </c>
      <c r="EO23" s="24" t="e">
        <f>IF(#REF!=38,3,0)</f>
        <v>#REF!</v>
      </c>
      <c r="EP23" s="24" t="e">
        <f>IF(#REF!=39,2,0)</f>
        <v>#REF!</v>
      </c>
      <c r="EQ23" s="24" t="e">
        <f>IF(#REF!=40,1,0)</f>
        <v>#REF!</v>
      </c>
      <c r="ER23" s="24" t="e">
        <f>IF(#REF!&gt;20,0,0)</f>
        <v>#REF!</v>
      </c>
      <c r="ES23" s="24" t="e">
        <f>IF(#REF!="сх",0,0)</f>
        <v>#REF!</v>
      </c>
      <c r="ET23" s="24" t="e">
        <f>SUM(DD23:ES23)</f>
        <v>#REF!</v>
      </c>
      <c r="EU23" s="24"/>
      <c r="EV23" s="24" t="e">
        <f>IF(#REF!="сх","ноль",IF(#REF!&gt;0,#REF!,"Ноль"))</f>
        <v>#REF!</v>
      </c>
      <c r="EW23" s="24" t="e">
        <f>IF(#REF!="сх","ноль",IF(#REF!&gt;0,#REF!,"Ноль"))</f>
        <v>#REF!</v>
      </c>
      <c r="EX23" s="24"/>
      <c r="EY23" s="24" t="e">
        <f>MIN(EV23,EW23)</f>
        <v>#REF!</v>
      </c>
      <c r="EZ23" s="24" t="e">
        <f>IF(O23=#REF!,IF(#REF!&lt;#REF!,#REF!,FD23),#REF!)</f>
        <v>#REF!</v>
      </c>
      <c r="FA23" s="24" t="e">
        <f>IF(O23=#REF!,IF(#REF!&lt;#REF!,0,1))</f>
        <v>#REF!</v>
      </c>
      <c r="FB23" s="24" t="e">
        <f>IF(AND(EY23&gt;=21,EY23&lt;&gt;0),EY23,IF(O23&lt;#REF!,"СТОП",EZ23+FA23))</f>
        <v>#REF!</v>
      </c>
      <c r="FC23" s="24"/>
      <c r="FD23" s="24">
        <v>15</v>
      </c>
      <c r="FE23" s="24">
        <v>16</v>
      </c>
      <c r="FF23" s="24"/>
      <c r="FG23" s="26" t="e">
        <f>IF(#REF!=1,25,0)</f>
        <v>#REF!</v>
      </c>
      <c r="FH23" s="26" t="e">
        <f>IF(#REF!=2,22,0)</f>
        <v>#REF!</v>
      </c>
      <c r="FI23" s="26" t="e">
        <f>IF(#REF!=3,20,0)</f>
        <v>#REF!</v>
      </c>
      <c r="FJ23" s="26" t="e">
        <f>IF(#REF!=4,18,0)</f>
        <v>#REF!</v>
      </c>
      <c r="FK23" s="26" t="e">
        <f>IF(#REF!=5,16,0)</f>
        <v>#REF!</v>
      </c>
      <c r="FL23" s="26" t="e">
        <f>IF(#REF!=6,15,0)</f>
        <v>#REF!</v>
      </c>
      <c r="FM23" s="26" t="e">
        <f>IF(#REF!=7,14,0)</f>
        <v>#REF!</v>
      </c>
      <c r="FN23" s="26" t="e">
        <f>IF(#REF!=8,13,0)</f>
        <v>#REF!</v>
      </c>
      <c r="FO23" s="26" t="e">
        <f>IF(#REF!=9,12,0)</f>
        <v>#REF!</v>
      </c>
      <c r="FP23" s="26" t="e">
        <f>IF(#REF!=10,11,0)</f>
        <v>#REF!</v>
      </c>
      <c r="FQ23" s="26" t="e">
        <f>IF(#REF!=11,10,0)</f>
        <v>#REF!</v>
      </c>
      <c r="FR23" s="26" t="e">
        <f>IF(#REF!=12,9,0)</f>
        <v>#REF!</v>
      </c>
      <c r="FS23" s="26" t="e">
        <f>IF(#REF!=13,8,0)</f>
        <v>#REF!</v>
      </c>
      <c r="FT23" s="26" t="e">
        <f>IF(#REF!=14,7,0)</f>
        <v>#REF!</v>
      </c>
      <c r="FU23" s="26" t="e">
        <f>IF(#REF!=15,6,0)</f>
        <v>#REF!</v>
      </c>
      <c r="FV23" s="26" t="e">
        <f>IF(#REF!=16,5,0)</f>
        <v>#REF!</v>
      </c>
      <c r="FW23" s="26" t="e">
        <f>IF(#REF!=17,4,0)</f>
        <v>#REF!</v>
      </c>
      <c r="FX23" s="26" t="e">
        <f>IF(#REF!=18,3,0)</f>
        <v>#REF!</v>
      </c>
      <c r="FY23" s="26" t="e">
        <f>IF(#REF!=19,2,0)</f>
        <v>#REF!</v>
      </c>
      <c r="FZ23" s="26" t="e">
        <f>IF(#REF!=20,1,0)</f>
        <v>#REF!</v>
      </c>
      <c r="GA23" s="26" t="e">
        <f>IF(#REF!&gt;20,0,0)</f>
        <v>#REF!</v>
      </c>
      <c r="GB23" s="26" t="e">
        <f>IF(#REF!="сх",0,0)</f>
        <v>#REF!</v>
      </c>
      <c r="GC23" s="26" t="e">
        <f>SUM(FG23:GB23)</f>
        <v>#REF!</v>
      </c>
      <c r="GD23" s="26" t="e">
        <f>IF(#REF!=1,25,0)</f>
        <v>#REF!</v>
      </c>
      <c r="GE23" s="26" t="e">
        <f>IF(#REF!=2,22,0)</f>
        <v>#REF!</v>
      </c>
      <c r="GF23" s="26" t="e">
        <f>IF(#REF!=3,20,0)</f>
        <v>#REF!</v>
      </c>
      <c r="GG23" s="26" t="e">
        <f>IF(#REF!=4,18,0)</f>
        <v>#REF!</v>
      </c>
      <c r="GH23" s="26" t="e">
        <f>IF(#REF!=5,16,0)</f>
        <v>#REF!</v>
      </c>
      <c r="GI23" s="26" t="e">
        <f>IF(#REF!=6,15,0)</f>
        <v>#REF!</v>
      </c>
      <c r="GJ23" s="26" t="e">
        <f>IF(#REF!=7,14,0)</f>
        <v>#REF!</v>
      </c>
      <c r="GK23" s="26" t="e">
        <f>IF(#REF!=8,13,0)</f>
        <v>#REF!</v>
      </c>
      <c r="GL23" s="26" t="e">
        <f>IF(#REF!=9,12,0)</f>
        <v>#REF!</v>
      </c>
      <c r="GM23" s="26" t="e">
        <f>IF(#REF!=10,11,0)</f>
        <v>#REF!</v>
      </c>
      <c r="GN23" s="26" t="e">
        <f>IF(#REF!=11,10,0)</f>
        <v>#REF!</v>
      </c>
      <c r="GO23" s="26" t="e">
        <f>IF(#REF!=12,9,0)</f>
        <v>#REF!</v>
      </c>
      <c r="GP23" s="26" t="e">
        <f>IF(#REF!=13,8,0)</f>
        <v>#REF!</v>
      </c>
      <c r="GQ23" s="26" t="e">
        <f>IF(#REF!=14,7,0)</f>
        <v>#REF!</v>
      </c>
      <c r="GR23" s="26" t="e">
        <f>IF(#REF!=15,6,0)</f>
        <v>#REF!</v>
      </c>
      <c r="GS23" s="26" t="e">
        <f>IF(#REF!=16,5,0)</f>
        <v>#REF!</v>
      </c>
      <c r="GT23" s="26" t="e">
        <f>IF(#REF!=17,4,0)</f>
        <v>#REF!</v>
      </c>
      <c r="GU23" s="26" t="e">
        <f>IF(#REF!=18,3,0)</f>
        <v>#REF!</v>
      </c>
      <c r="GV23" s="26" t="e">
        <f>IF(#REF!=19,2,0)</f>
        <v>#REF!</v>
      </c>
      <c r="GW23" s="26" t="e">
        <f>IF(#REF!=20,1,0)</f>
        <v>#REF!</v>
      </c>
      <c r="GX23" s="26" t="e">
        <f>IF(#REF!&gt;20,0,0)</f>
        <v>#REF!</v>
      </c>
      <c r="GY23" s="26" t="e">
        <f>IF(#REF!="сх",0,0)</f>
        <v>#REF!</v>
      </c>
      <c r="GZ23" s="26" t="e">
        <f>SUM(GD23:GY23)</f>
        <v>#REF!</v>
      </c>
      <c r="HA23" s="26" t="e">
        <f>IF(#REF!=1,100,0)</f>
        <v>#REF!</v>
      </c>
      <c r="HB23" s="26" t="e">
        <f>IF(#REF!=2,98,0)</f>
        <v>#REF!</v>
      </c>
      <c r="HC23" s="26" t="e">
        <f>IF(#REF!=3,95,0)</f>
        <v>#REF!</v>
      </c>
      <c r="HD23" s="26" t="e">
        <f>IF(#REF!=4,93,0)</f>
        <v>#REF!</v>
      </c>
      <c r="HE23" s="26" t="e">
        <f>IF(#REF!=5,90,0)</f>
        <v>#REF!</v>
      </c>
      <c r="HF23" s="26" t="e">
        <f>IF(#REF!=6,88,0)</f>
        <v>#REF!</v>
      </c>
      <c r="HG23" s="26" t="e">
        <f>IF(#REF!=7,85,0)</f>
        <v>#REF!</v>
      </c>
      <c r="HH23" s="26" t="e">
        <f>IF(#REF!=8,83,0)</f>
        <v>#REF!</v>
      </c>
      <c r="HI23" s="26" t="e">
        <f>IF(#REF!=9,80,0)</f>
        <v>#REF!</v>
      </c>
      <c r="HJ23" s="26" t="e">
        <f>IF(#REF!=10,78,0)</f>
        <v>#REF!</v>
      </c>
      <c r="HK23" s="26" t="e">
        <f>IF(#REF!=11,75,0)</f>
        <v>#REF!</v>
      </c>
      <c r="HL23" s="26" t="e">
        <f>IF(#REF!=12,73,0)</f>
        <v>#REF!</v>
      </c>
      <c r="HM23" s="26" t="e">
        <f>IF(#REF!=13,70,0)</f>
        <v>#REF!</v>
      </c>
      <c r="HN23" s="26" t="e">
        <f>IF(#REF!=14,68,0)</f>
        <v>#REF!</v>
      </c>
      <c r="HO23" s="26" t="e">
        <f>IF(#REF!=15,65,0)</f>
        <v>#REF!</v>
      </c>
      <c r="HP23" s="26" t="e">
        <f>IF(#REF!=16,63,0)</f>
        <v>#REF!</v>
      </c>
      <c r="HQ23" s="26" t="e">
        <f>IF(#REF!=17,60,0)</f>
        <v>#REF!</v>
      </c>
      <c r="HR23" s="26" t="e">
        <f>IF(#REF!=18,58,0)</f>
        <v>#REF!</v>
      </c>
      <c r="HS23" s="26" t="e">
        <f>IF(#REF!=19,55,0)</f>
        <v>#REF!</v>
      </c>
      <c r="HT23" s="26" t="e">
        <f>IF(#REF!=20,53,0)</f>
        <v>#REF!</v>
      </c>
      <c r="HU23" s="26" t="e">
        <f>IF(#REF!&gt;20,0,0)</f>
        <v>#REF!</v>
      </c>
      <c r="HV23" s="26" t="e">
        <f>IF(#REF!="сх",0,0)</f>
        <v>#REF!</v>
      </c>
      <c r="HW23" s="26" t="e">
        <f>SUM(HA23:HV23)</f>
        <v>#REF!</v>
      </c>
      <c r="HX23" s="26" t="e">
        <f>IF(#REF!=1,100,0)</f>
        <v>#REF!</v>
      </c>
      <c r="HY23" s="26" t="e">
        <f>IF(#REF!=2,98,0)</f>
        <v>#REF!</v>
      </c>
      <c r="HZ23" s="26" t="e">
        <f>IF(#REF!=3,95,0)</f>
        <v>#REF!</v>
      </c>
      <c r="IA23" s="26" t="e">
        <f>IF(#REF!=4,93,0)</f>
        <v>#REF!</v>
      </c>
      <c r="IB23" s="26" t="e">
        <f>IF(#REF!=5,90,0)</f>
        <v>#REF!</v>
      </c>
      <c r="IC23" s="26" t="e">
        <f>IF(#REF!=6,88,0)</f>
        <v>#REF!</v>
      </c>
      <c r="ID23" s="26" t="e">
        <f>IF(#REF!=7,85,0)</f>
        <v>#REF!</v>
      </c>
      <c r="IE23" s="26" t="e">
        <f>IF(#REF!=8,83,0)</f>
        <v>#REF!</v>
      </c>
      <c r="IF23" s="26" t="e">
        <f>IF(#REF!=9,80,0)</f>
        <v>#REF!</v>
      </c>
      <c r="IG23" s="26" t="e">
        <f>IF(#REF!=10,78,0)</f>
        <v>#REF!</v>
      </c>
      <c r="IH23" s="26" t="e">
        <f>IF(#REF!=11,75,0)</f>
        <v>#REF!</v>
      </c>
      <c r="II23" s="26" t="e">
        <f>IF(#REF!=12,73,0)</f>
        <v>#REF!</v>
      </c>
      <c r="IJ23" s="26" t="e">
        <f>IF(#REF!=13,70,0)</f>
        <v>#REF!</v>
      </c>
      <c r="IK23" s="26" t="e">
        <f>IF(#REF!=14,68,0)</f>
        <v>#REF!</v>
      </c>
      <c r="IL23" s="26" t="e">
        <f>IF(#REF!=15,65,0)</f>
        <v>#REF!</v>
      </c>
      <c r="IM23" s="26" t="e">
        <f>IF(#REF!=16,63,0)</f>
        <v>#REF!</v>
      </c>
      <c r="IN23" s="26" t="e">
        <f>IF(#REF!=17,60,0)</f>
        <v>#REF!</v>
      </c>
      <c r="IO23" s="26" t="e">
        <f>IF(#REF!=18,58,0)</f>
        <v>#REF!</v>
      </c>
      <c r="IP23" s="26" t="e">
        <f>IF(#REF!=19,55,0)</f>
        <v>#REF!</v>
      </c>
      <c r="IQ23" s="26" t="e">
        <f>IF(#REF!=20,53,0)</f>
        <v>#REF!</v>
      </c>
      <c r="IR23" s="26" t="e">
        <f>IF(#REF!&gt;20,0,0)</f>
        <v>#REF!</v>
      </c>
      <c r="IS23" s="26" t="e">
        <f>IF(#REF!="сх",0,0)</f>
        <v>#REF!</v>
      </c>
      <c r="IT23" s="26" t="e">
        <f>SUM(HX23:IS23)</f>
        <v>#REF!</v>
      </c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</row>
    <row r="24" spans="1:268" s="3" customFormat="1" ht="44.25" x14ac:dyDescent="0.2">
      <c r="A24" s="58">
        <v>15</v>
      </c>
      <c r="B24" s="61">
        <v>27.2</v>
      </c>
      <c r="C24" s="77">
        <v>91</v>
      </c>
      <c r="D24" s="94" t="s">
        <v>161</v>
      </c>
      <c r="E24" s="45" t="s">
        <v>65</v>
      </c>
      <c r="F24" s="65" t="s">
        <v>31</v>
      </c>
      <c r="G24" s="67" t="s">
        <v>49</v>
      </c>
      <c r="H24" s="45" t="s">
        <v>30</v>
      </c>
      <c r="I24" s="70">
        <v>15</v>
      </c>
      <c r="J24" s="71">
        <v>6</v>
      </c>
      <c r="K24" s="72">
        <v>13</v>
      </c>
      <c r="L24" s="71">
        <v>8</v>
      </c>
      <c r="M24" s="72">
        <v>14</v>
      </c>
      <c r="N24" s="71">
        <v>7</v>
      </c>
      <c r="O24" s="88">
        <f t="shared" si="0"/>
        <v>21</v>
      </c>
      <c r="P24" s="23" t="e">
        <f>#REF!+#REF!</f>
        <v>#REF!</v>
      </c>
      <c r="Q24" s="24"/>
      <c r="R24" s="25"/>
      <c r="S24" s="24" t="e">
        <f>IF(#REF!=1,25,0)</f>
        <v>#REF!</v>
      </c>
      <c r="T24" s="24" t="e">
        <f>IF(#REF!=2,22,0)</f>
        <v>#REF!</v>
      </c>
      <c r="U24" s="24" t="e">
        <f>IF(#REF!=3,20,0)</f>
        <v>#REF!</v>
      </c>
      <c r="V24" s="24" t="e">
        <f>IF(#REF!=4,18,0)</f>
        <v>#REF!</v>
      </c>
      <c r="W24" s="24" t="e">
        <f>IF(#REF!=5,16,0)</f>
        <v>#REF!</v>
      </c>
      <c r="X24" s="24" t="e">
        <f>IF(#REF!=6,15,0)</f>
        <v>#REF!</v>
      </c>
      <c r="Y24" s="24" t="e">
        <f>IF(#REF!=7,14,0)</f>
        <v>#REF!</v>
      </c>
      <c r="Z24" s="24" t="e">
        <f>IF(#REF!=8,13,0)</f>
        <v>#REF!</v>
      </c>
      <c r="AA24" s="24" t="e">
        <f>IF(#REF!=9,12,0)</f>
        <v>#REF!</v>
      </c>
      <c r="AB24" s="24" t="e">
        <f>IF(#REF!=10,11,0)</f>
        <v>#REF!</v>
      </c>
      <c r="AC24" s="24" t="e">
        <f>IF(#REF!=11,10,0)</f>
        <v>#REF!</v>
      </c>
      <c r="AD24" s="24" t="e">
        <f>IF(#REF!=12,9,0)</f>
        <v>#REF!</v>
      </c>
      <c r="AE24" s="24" t="e">
        <f>IF(#REF!=13,8,0)</f>
        <v>#REF!</v>
      </c>
      <c r="AF24" s="24" t="e">
        <f>IF(#REF!=14,7,0)</f>
        <v>#REF!</v>
      </c>
      <c r="AG24" s="24" t="e">
        <f>IF(#REF!=15,6,0)</f>
        <v>#REF!</v>
      </c>
      <c r="AH24" s="24" t="e">
        <f>IF(#REF!=16,5,0)</f>
        <v>#REF!</v>
      </c>
      <c r="AI24" s="24" t="e">
        <f>IF(#REF!=17,4,0)</f>
        <v>#REF!</v>
      </c>
      <c r="AJ24" s="24" t="e">
        <f>IF(#REF!=18,3,0)</f>
        <v>#REF!</v>
      </c>
      <c r="AK24" s="24" t="e">
        <f>IF(#REF!=19,2,0)</f>
        <v>#REF!</v>
      </c>
      <c r="AL24" s="24" t="e">
        <f>IF(#REF!=20,1,0)</f>
        <v>#REF!</v>
      </c>
      <c r="AM24" s="24" t="e">
        <f>IF(#REF!&gt;20,0,0)</f>
        <v>#REF!</v>
      </c>
      <c r="AN24" s="24" t="e">
        <f>IF(#REF!="сх",0,0)</f>
        <v>#REF!</v>
      </c>
      <c r="AO24" s="24" t="e">
        <f>SUM(S24:AM24)</f>
        <v>#REF!</v>
      </c>
      <c r="AP24" s="24" t="e">
        <f>IF(#REF!=1,25,0)</f>
        <v>#REF!</v>
      </c>
      <c r="AQ24" s="24" t="e">
        <f>IF(#REF!=2,22,0)</f>
        <v>#REF!</v>
      </c>
      <c r="AR24" s="24" t="e">
        <f>IF(#REF!=3,20,0)</f>
        <v>#REF!</v>
      </c>
      <c r="AS24" s="24" t="e">
        <f>IF(#REF!=4,18,0)</f>
        <v>#REF!</v>
      </c>
      <c r="AT24" s="24" t="e">
        <f>IF(#REF!=5,16,0)</f>
        <v>#REF!</v>
      </c>
      <c r="AU24" s="24" t="e">
        <f>IF(#REF!=6,15,0)</f>
        <v>#REF!</v>
      </c>
      <c r="AV24" s="24" t="e">
        <f>IF(#REF!=7,14,0)</f>
        <v>#REF!</v>
      </c>
      <c r="AW24" s="24" t="e">
        <f>IF(#REF!=8,13,0)</f>
        <v>#REF!</v>
      </c>
      <c r="AX24" s="24" t="e">
        <f>IF(#REF!=9,12,0)</f>
        <v>#REF!</v>
      </c>
      <c r="AY24" s="24" t="e">
        <f>IF(#REF!=10,11,0)</f>
        <v>#REF!</v>
      </c>
      <c r="AZ24" s="24" t="e">
        <f>IF(#REF!=11,10,0)</f>
        <v>#REF!</v>
      </c>
      <c r="BA24" s="24" t="e">
        <f>IF(#REF!=12,9,0)</f>
        <v>#REF!</v>
      </c>
      <c r="BB24" s="24" t="e">
        <f>IF(#REF!=13,8,0)</f>
        <v>#REF!</v>
      </c>
      <c r="BC24" s="24" t="e">
        <f>IF(#REF!=14,7,0)</f>
        <v>#REF!</v>
      </c>
      <c r="BD24" s="24" t="e">
        <f>IF(#REF!=15,6,0)</f>
        <v>#REF!</v>
      </c>
      <c r="BE24" s="24" t="e">
        <f>IF(#REF!=16,5,0)</f>
        <v>#REF!</v>
      </c>
      <c r="BF24" s="24" t="e">
        <f>IF(#REF!=17,4,0)</f>
        <v>#REF!</v>
      </c>
      <c r="BG24" s="24" t="e">
        <f>IF(#REF!=18,3,0)</f>
        <v>#REF!</v>
      </c>
      <c r="BH24" s="24" t="e">
        <f>IF(#REF!=19,2,0)</f>
        <v>#REF!</v>
      </c>
      <c r="BI24" s="24" t="e">
        <f>IF(#REF!=20,1,0)</f>
        <v>#REF!</v>
      </c>
      <c r="BJ24" s="24" t="e">
        <f>IF(#REF!&gt;20,0,0)</f>
        <v>#REF!</v>
      </c>
      <c r="BK24" s="24" t="e">
        <f>IF(#REF!="сх",0,0)</f>
        <v>#REF!</v>
      </c>
      <c r="BL24" s="24" t="e">
        <f>SUM(AP24:BJ24)</f>
        <v>#REF!</v>
      </c>
      <c r="BM24" s="24" t="e">
        <f>IF(#REF!=1,45,0)</f>
        <v>#REF!</v>
      </c>
      <c r="BN24" s="24" t="e">
        <f>IF(#REF!=2,42,0)</f>
        <v>#REF!</v>
      </c>
      <c r="BO24" s="24" t="e">
        <f>IF(#REF!=3,40,0)</f>
        <v>#REF!</v>
      </c>
      <c r="BP24" s="24" t="e">
        <f>IF(#REF!=4,38,0)</f>
        <v>#REF!</v>
      </c>
      <c r="BQ24" s="24" t="e">
        <f>IF(#REF!=5,36,0)</f>
        <v>#REF!</v>
      </c>
      <c r="BR24" s="24" t="e">
        <f>IF(#REF!=6,35,0)</f>
        <v>#REF!</v>
      </c>
      <c r="BS24" s="24" t="e">
        <f>IF(#REF!=7,34,0)</f>
        <v>#REF!</v>
      </c>
      <c r="BT24" s="24" t="e">
        <f>IF(#REF!=8,33,0)</f>
        <v>#REF!</v>
      </c>
      <c r="BU24" s="24" t="e">
        <f>IF(#REF!=9,32,0)</f>
        <v>#REF!</v>
      </c>
      <c r="BV24" s="24" t="e">
        <f>IF(#REF!=10,31,0)</f>
        <v>#REF!</v>
      </c>
      <c r="BW24" s="24" t="e">
        <f>IF(#REF!=11,30,0)</f>
        <v>#REF!</v>
      </c>
      <c r="BX24" s="24" t="e">
        <f>IF(#REF!=12,29,0)</f>
        <v>#REF!</v>
      </c>
      <c r="BY24" s="24" t="e">
        <f>IF(#REF!=13,28,0)</f>
        <v>#REF!</v>
      </c>
      <c r="BZ24" s="24" t="e">
        <f>IF(#REF!=14,27,0)</f>
        <v>#REF!</v>
      </c>
      <c r="CA24" s="24" t="e">
        <f>IF(#REF!=15,26,0)</f>
        <v>#REF!</v>
      </c>
      <c r="CB24" s="24" t="e">
        <f>IF(#REF!=16,25,0)</f>
        <v>#REF!</v>
      </c>
      <c r="CC24" s="24" t="e">
        <f>IF(#REF!=17,24,0)</f>
        <v>#REF!</v>
      </c>
      <c r="CD24" s="24" t="e">
        <f>IF(#REF!=18,23,0)</f>
        <v>#REF!</v>
      </c>
      <c r="CE24" s="24" t="e">
        <f>IF(#REF!=19,22,0)</f>
        <v>#REF!</v>
      </c>
      <c r="CF24" s="24" t="e">
        <f>IF(#REF!=20,21,0)</f>
        <v>#REF!</v>
      </c>
      <c r="CG24" s="24" t="e">
        <f>IF(#REF!=21,20,0)</f>
        <v>#REF!</v>
      </c>
      <c r="CH24" s="24" t="e">
        <f>IF(#REF!=22,19,0)</f>
        <v>#REF!</v>
      </c>
      <c r="CI24" s="24" t="e">
        <f>IF(#REF!=23,18,0)</f>
        <v>#REF!</v>
      </c>
      <c r="CJ24" s="24" t="e">
        <f>IF(#REF!=24,17,0)</f>
        <v>#REF!</v>
      </c>
      <c r="CK24" s="24" t="e">
        <f>IF(#REF!=25,16,0)</f>
        <v>#REF!</v>
      </c>
      <c r="CL24" s="24" t="e">
        <f>IF(#REF!=26,15,0)</f>
        <v>#REF!</v>
      </c>
      <c r="CM24" s="24" t="e">
        <f>IF(#REF!=27,14,0)</f>
        <v>#REF!</v>
      </c>
      <c r="CN24" s="24" t="e">
        <f>IF(#REF!=28,13,0)</f>
        <v>#REF!</v>
      </c>
      <c r="CO24" s="24" t="e">
        <f>IF(#REF!=29,12,0)</f>
        <v>#REF!</v>
      </c>
      <c r="CP24" s="24" t="e">
        <f>IF(#REF!=30,11,0)</f>
        <v>#REF!</v>
      </c>
      <c r="CQ24" s="24" t="e">
        <f>IF(#REF!=31,10,0)</f>
        <v>#REF!</v>
      </c>
      <c r="CR24" s="24" t="e">
        <f>IF(#REF!=32,9,0)</f>
        <v>#REF!</v>
      </c>
      <c r="CS24" s="24" t="e">
        <f>IF(#REF!=33,8,0)</f>
        <v>#REF!</v>
      </c>
      <c r="CT24" s="24" t="e">
        <f>IF(#REF!=34,7,0)</f>
        <v>#REF!</v>
      </c>
      <c r="CU24" s="24" t="e">
        <f>IF(#REF!=35,6,0)</f>
        <v>#REF!</v>
      </c>
      <c r="CV24" s="24" t="e">
        <f>IF(#REF!=36,5,0)</f>
        <v>#REF!</v>
      </c>
      <c r="CW24" s="24" t="e">
        <f>IF(#REF!=37,4,0)</f>
        <v>#REF!</v>
      </c>
      <c r="CX24" s="24" t="e">
        <f>IF(#REF!=38,3,0)</f>
        <v>#REF!</v>
      </c>
      <c r="CY24" s="24" t="e">
        <f>IF(#REF!=39,2,0)</f>
        <v>#REF!</v>
      </c>
      <c r="CZ24" s="24" t="e">
        <f>IF(#REF!=40,1,0)</f>
        <v>#REF!</v>
      </c>
      <c r="DA24" s="24" t="e">
        <f>IF(#REF!&gt;20,0,0)</f>
        <v>#REF!</v>
      </c>
      <c r="DB24" s="24" t="e">
        <f>IF(#REF!="сх",0,0)</f>
        <v>#REF!</v>
      </c>
      <c r="DC24" s="24" t="e">
        <f>SUM(BM24:DB24)</f>
        <v>#REF!</v>
      </c>
      <c r="DD24" s="24" t="e">
        <f>IF(#REF!=1,45,0)</f>
        <v>#REF!</v>
      </c>
      <c r="DE24" s="24" t="e">
        <f>IF(#REF!=2,42,0)</f>
        <v>#REF!</v>
      </c>
      <c r="DF24" s="24" t="e">
        <f>IF(#REF!=3,40,0)</f>
        <v>#REF!</v>
      </c>
      <c r="DG24" s="24" t="e">
        <f>IF(#REF!=4,38,0)</f>
        <v>#REF!</v>
      </c>
      <c r="DH24" s="24" t="e">
        <f>IF(#REF!=5,36,0)</f>
        <v>#REF!</v>
      </c>
      <c r="DI24" s="24" t="e">
        <f>IF(#REF!=6,35,0)</f>
        <v>#REF!</v>
      </c>
      <c r="DJ24" s="24" t="e">
        <f>IF(#REF!=7,34,0)</f>
        <v>#REF!</v>
      </c>
      <c r="DK24" s="24" t="e">
        <f>IF(#REF!=8,33,0)</f>
        <v>#REF!</v>
      </c>
      <c r="DL24" s="24" t="e">
        <f>IF(#REF!=9,32,0)</f>
        <v>#REF!</v>
      </c>
      <c r="DM24" s="24" t="e">
        <f>IF(#REF!=10,31,0)</f>
        <v>#REF!</v>
      </c>
      <c r="DN24" s="24" t="e">
        <f>IF(#REF!=11,30,0)</f>
        <v>#REF!</v>
      </c>
      <c r="DO24" s="24" t="e">
        <f>IF(#REF!=12,29,0)</f>
        <v>#REF!</v>
      </c>
      <c r="DP24" s="24" t="e">
        <f>IF(#REF!=13,28,0)</f>
        <v>#REF!</v>
      </c>
      <c r="DQ24" s="24" t="e">
        <f>IF(#REF!=14,27,0)</f>
        <v>#REF!</v>
      </c>
      <c r="DR24" s="24" t="e">
        <f>IF(#REF!=15,26,0)</f>
        <v>#REF!</v>
      </c>
      <c r="DS24" s="24" t="e">
        <f>IF(#REF!=16,25,0)</f>
        <v>#REF!</v>
      </c>
      <c r="DT24" s="24" t="e">
        <f>IF(#REF!=17,24,0)</f>
        <v>#REF!</v>
      </c>
      <c r="DU24" s="24" t="e">
        <f>IF(#REF!=18,23,0)</f>
        <v>#REF!</v>
      </c>
      <c r="DV24" s="24" t="e">
        <f>IF(#REF!=19,22,0)</f>
        <v>#REF!</v>
      </c>
      <c r="DW24" s="24" t="e">
        <f>IF(#REF!=20,21,0)</f>
        <v>#REF!</v>
      </c>
      <c r="DX24" s="24" t="e">
        <f>IF(#REF!=21,20,0)</f>
        <v>#REF!</v>
      </c>
      <c r="DY24" s="24" t="e">
        <f>IF(#REF!=22,19,0)</f>
        <v>#REF!</v>
      </c>
      <c r="DZ24" s="24" t="e">
        <f>IF(#REF!=23,18,0)</f>
        <v>#REF!</v>
      </c>
      <c r="EA24" s="24" t="e">
        <f>IF(#REF!=24,17,0)</f>
        <v>#REF!</v>
      </c>
      <c r="EB24" s="24" t="e">
        <f>IF(#REF!=25,16,0)</f>
        <v>#REF!</v>
      </c>
      <c r="EC24" s="24" t="e">
        <f>IF(#REF!=26,15,0)</f>
        <v>#REF!</v>
      </c>
      <c r="ED24" s="24" t="e">
        <f>IF(#REF!=27,14,0)</f>
        <v>#REF!</v>
      </c>
      <c r="EE24" s="24" t="e">
        <f>IF(#REF!=28,13,0)</f>
        <v>#REF!</v>
      </c>
      <c r="EF24" s="24" t="e">
        <f>IF(#REF!=29,12,0)</f>
        <v>#REF!</v>
      </c>
      <c r="EG24" s="24" t="e">
        <f>IF(#REF!=30,11,0)</f>
        <v>#REF!</v>
      </c>
      <c r="EH24" s="24" t="e">
        <f>IF(#REF!=31,10,0)</f>
        <v>#REF!</v>
      </c>
      <c r="EI24" s="24" t="e">
        <f>IF(#REF!=32,9,0)</f>
        <v>#REF!</v>
      </c>
      <c r="EJ24" s="24" t="e">
        <f>IF(#REF!=33,8,0)</f>
        <v>#REF!</v>
      </c>
      <c r="EK24" s="24" t="e">
        <f>IF(#REF!=34,7,0)</f>
        <v>#REF!</v>
      </c>
      <c r="EL24" s="24" t="e">
        <f>IF(#REF!=35,6,0)</f>
        <v>#REF!</v>
      </c>
      <c r="EM24" s="24" t="e">
        <f>IF(#REF!=36,5,0)</f>
        <v>#REF!</v>
      </c>
      <c r="EN24" s="24" t="e">
        <f>IF(#REF!=37,4,0)</f>
        <v>#REF!</v>
      </c>
      <c r="EO24" s="24" t="e">
        <f>IF(#REF!=38,3,0)</f>
        <v>#REF!</v>
      </c>
      <c r="EP24" s="24" t="e">
        <f>IF(#REF!=39,2,0)</f>
        <v>#REF!</v>
      </c>
      <c r="EQ24" s="24" t="e">
        <f>IF(#REF!=40,1,0)</f>
        <v>#REF!</v>
      </c>
      <c r="ER24" s="24" t="e">
        <f>IF(#REF!&gt;20,0,0)</f>
        <v>#REF!</v>
      </c>
      <c r="ES24" s="24" t="e">
        <f>IF(#REF!="сх",0,0)</f>
        <v>#REF!</v>
      </c>
      <c r="ET24" s="24" t="e">
        <f>SUM(DD24:ES24)</f>
        <v>#REF!</v>
      </c>
      <c r="EU24" s="24"/>
      <c r="EV24" s="24" t="e">
        <f>IF(#REF!="сх","ноль",IF(#REF!&gt;0,#REF!,"Ноль"))</f>
        <v>#REF!</v>
      </c>
      <c r="EW24" s="24" t="e">
        <f>IF(#REF!="сх","ноль",IF(#REF!&gt;0,#REF!,"Ноль"))</f>
        <v>#REF!</v>
      </c>
      <c r="EX24" s="24"/>
      <c r="EY24" s="24" t="e">
        <f>MIN(EV24,EW24)</f>
        <v>#REF!</v>
      </c>
      <c r="EZ24" s="24" t="e">
        <f>IF(O24=#REF!,IF(#REF!&lt;#REF!,#REF!,FD24),#REF!)</f>
        <v>#REF!</v>
      </c>
      <c r="FA24" s="24" t="e">
        <f>IF(O24=#REF!,IF(#REF!&lt;#REF!,0,1))</f>
        <v>#REF!</v>
      </c>
      <c r="FB24" s="24" t="e">
        <f>IF(AND(EY24&gt;=21,EY24&lt;&gt;0),EY24,IF(O24&lt;#REF!,"СТОП",EZ24+FA24))</f>
        <v>#REF!</v>
      </c>
      <c r="FC24" s="24"/>
      <c r="FD24" s="24">
        <v>15</v>
      </c>
      <c r="FE24" s="24">
        <v>16</v>
      </c>
      <c r="FF24" s="24"/>
      <c r="FG24" s="26" t="e">
        <f>IF(#REF!=1,25,0)</f>
        <v>#REF!</v>
      </c>
      <c r="FH24" s="26" t="e">
        <f>IF(#REF!=2,22,0)</f>
        <v>#REF!</v>
      </c>
      <c r="FI24" s="26" t="e">
        <f>IF(#REF!=3,20,0)</f>
        <v>#REF!</v>
      </c>
      <c r="FJ24" s="26" t="e">
        <f>IF(#REF!=4,18,0)</f>
        <v>#REF!</v>
      </c>
      <c r="FK24" s="26" t="e">
        <f>IF(#REF!=5,16,0)</f>
        <v>#REF!</v>
      </c>
      <c r="FL24" s="26" t="e">
        <f>IF(#REF!=6,15,0)</f>
        <v>#REF!</v>
      </c>
      <c r="FM24" s="26" t="e">
        <f>IF(#REF!=7,14,0)</f>
        <v>#REF!</v>
      </c>
      <c r="FN24" s="26" t="e">
        <f>IF(#REF!=8,13,0)</f>
        <v>#REF!</v>
      </c>
      <c r="FO24" s="26" t="e">
        <f>IF(#REF!=9,12,0)</f>
        <v>#REF!</v>
      </c>
      <c r="FP24" s="26" t="e">
        <f>IF(#REF!=10,11,0)</f>
        <v>#REF!</v>
      </c>
      <c r="FQ24" s="26" t="e">
        <f>IF(#REF!=11,10,0)</f>
        <v>#REF!</v>
      </c>
      <c r="FR24" s="26" t="e">
        <f>IF(#REF!=12,9,0)</f>
        <v>#REF!</v>
      </c>
      <c r="FS24" s="26" t="e">
        <f>IF(#REF!=13,8,0)</f>
        <v>#REF!</v>
      </c>
      <c r="FT24" s="26" t="e">
        <f>IF(#REF!=14,7,0)</f>
        <v>#REF!</v>
      </c>
      <c r="FU24" s="26" t="e">
        <f>IF(#REF!=15,6,0)</f>
        <v>#REF!</v>
      </c>
      <c r="FV24" s="26" t="e">
        <f>IF(#REF!=16,5,0)</f>
        <v>#REF!</v>
      </c>
      <c r="FW24" s="26" t="e">
        <f>IF(#REF!=17,4,0)</f>
        <v>#REF!</v>
      </c>
      <c r="FX24" s="26" t="e">
        <f>IF(#REF!=18,3,0)</f>
        <v>#REF!</v>
      </c>
      <c r="FY24" s="26" t="e">
        <f>IF(#REF!=19,2,0)</f>
        <v>#REF!</v>
      </c>
      <c r="FZ24" s="26" t="e">
        <f>IF(#REF!=20,1,0)</f>
        <v>#REF!</v>
      </c>
      <c r="GA24" s="26" t="e">
        <f>IF(#REF!&gt;20,0,0)</f>
        <v>#REF!</v>
      </c>
      <c r="GB24" s="26" t="e">
        <f>IF(#REF!="сх",0,0)</f>
        <v>#REF!</v>
      </c>
      <c r="GC24" s="26" t="e">
        <f>SUM(FG24:GB24)</f>
        <v>#REF!</v>
      </c>
      <c r="GD24" s="26" t="e">
        <f>IF(#REF!=1,25,0)</f>
        <v>#REF!</v>
      </c>
      <c r="GE24" s="26" t="e">
        <f>IF(#REF!=2,22,0)</f>
        <v>#REF!</v>
      </c>
      <c r="GF24" s="26" t="e">
        <f>IF(#REF!=3,20,0)</f>
        <v>#REF!</v>
      </c>
      <c r="GG24" s="26" t="e">
        <f>IF(#REF!=4,18,0)</f>
        <v>#REF!</v>
      </c>
      <c r="GH24" s="26" t="e">
        <f>IF(#REF!=5,16,0)</f>
        <v>#REF!</v>
      </c>
      <c r="GI24" s="26" t="e">
        <f>IF(#REF!=6,15,0)</f>
        <v>#REF!</v>
      </c>
      <c r="GJ24" s="26" t="e">
        <f>IF(#REF!=7,14,0)</f>
        <v>#REF!</v>
      </c>
      <c r="GK24" s="26" t="e">
        <f>IF(#REF!=8,13,0)</f>
        <v>#REF!</v>
      </c>
      <c r="GL24" s="26" t="e">
        <f>IF(#REF!=9,12,0)</f>
        <v>#REF!</v>
      </c>
      <c r="GM24" s="26" t="e">
        <f>IF(#REF!=10,11,0)</f>
        <v>#REF!</v>
      </c>
      <c r="GN24" s="26" t="e">
        <f>IF(#REF!=11,10,0)</f>
        <v>#REF!</v>
      </c>
      <c r="GO24" s="26" t="e">
        <f>IF(#REF!=12,9,0)</f>
        <v>#REF!</v>
      </c>
      <c r="GP24" s="26" t="e">
        <f>IF(#REF!=13,8,0)</f>
        <v>#REF!</v>
      </c>
      <c r="GQ24" s="26" t="e">
        <f>IF(#REF!=14,7,0)</f>
        <v>#REF!</v>
      </c>
      <c r="GR24" s="26" t="e">
        <f>IF(#REF!=15,6,0)</f>
        <v>#REF!</v>
      </c>
      <c r="GS24" s="26" t="e">
        <f>IF(#REF!=16,5,0)</f>
        <v>#REF!</v>
      </c>
      <c r="GT24" s="26" t="e">
        <f>IF(#REF!=17,4,0)</f>
        <v>#REF!</v>
      </c>
      <c r="GU24" s="26" t="e">
        <f>IF(#REF!=18,3,0)</f>
        <v>#REF!</v>
      </c>
      <c r="GV24" s="26" t="e">
        <f>IF(#REF!=19,2,0)</f>
        <v>#REF!</v>
      </c>
      <c r="GW24" s="26" t="e">
        <f>IF(#REF!=20,1,0)</f>
        <v>#REF!</v>
      </c>
      <c r="GX24" s="26" t="e">
        <f>IF(#REF!&gt;20,0,0)</f>
        <v>#REF!</v>
      </c>
      <c r="GY24" s="26" t="e">
        <f>IF(#REF!="сх",0,0)</f>
        <v>#REF!</v>
      </c>
      <c r="GZ24" s="26" t="e">
        <f>SUM(GD24:GY24)</f>
        <v>#REF!</v>
      </c>
      <c r="HA24" s="26" t="e">
        <f>IF(#REF!=1,100,0)</f>
        <v>#REF!</v>
      </c>
      <c r="HB24" s="26" t="e">
        <f>IF(#REF!=2,98,0)</f>
        <v>#REF!</v>
      </c>
      <c r="HC24" s="26" t="e">
        <f>IF(#REF!=3,95,0)</f>
        <v>#REF!</v>
      </c>
      <c r="HD24" s="26" t="e">
        <f>IF(#REF!=4,93,0)</f>
        <v>#REF!</v>
      </c>
      <c r="HE24" s="26" t="e">
        <f>IF(#REF!=5,90,0)</f>
        <v>#REF!</v>
      </c>
      <c r="HF24" s="26" t="e">
        <f>IF(#REF!=6,88,0)</f>
        <v>#REF!</v>
      </c>
      <c r="HG24" s="26" t="e">
        <f>IF(#REF!=7,85,0)</f>
        <v>#REF!</v>
      </c>
      <c r="HH24" s="26" t="e">
        <f>IF(#REF!=8,83,0)</f>
        <v>#REF!</v>
      </c>
      <c r="HI24" s="26" t="e">
        <f>IF(#REF!=9,80,0)</f>
        <v>#REF!</v>
      </c>
      <c r="HJ24" s="26" t="e">
        <f>IF(#REF!=10,78,0)</f>
        <v>#REF!</v>
      </c>
      <c r="HK24" s="26" t="e">
        <f>IF(#REF!=11,75,0)</f>
        <v>#REF!</v>
      </c>
      <c r="HL24" s="26" t="e">
        <f>IF(#REF!=12,73,0)</f>
        <v>#REF!</v>
      </c>
      <c r="HM24" s="26" t="e">
        <f>IF(#REF!=13,70,0)</f>
        <v>#REF!</v>
      </c>
      <c r="HN24" s="26" t="e">
        <f>IF(#REF!=14,68,0)</f>
        <v>#REF!</v>
      </c>
      <c r="HO24" s="26" t="e">
        <f>IF(#REF!=15,65,0)</f>
        <v>#REF!</v>
      </c>
      <c r="HP24" s="26" t="e">
        <f>IF(#REF!=16,63,0)</f>
        <v>#REF!</v>
      </c>
      <c r="HQ24" s="26" t="e">
        <f>IF(#REF!=17,60,0)</f>
        <v>#REF!</v>
      </c>
      <c r="HR24" s="26" t="e">
        <f>IF(#REF!=18,58,0)</f>
        <v>#REF!</v>
      </c>
      <c r="HS24" s="26" t="e">
        <f>IF(#REF!=19,55,0)</f>
        <v>#REF!</v>
      </c>
      <c r="HT24" s="26" t="e">
        <f>IF(#REF!=20,53,0)</f>
        <v>#REF!</v>
      </c>
      <c r="HU24" s="26" t="e">
        <f>IF(#REF!&gt;20,0,0)</f>
        <v>#REF!</v>
      </c>
      <c r="HV24" s="26" t="e">
        <f>IF(#REF!="сх",0,0)</f>
        <v>#REF!</v>
      </c>
      <c r="HW24" s="26" t="e">
        <f>SUM(HA24:HV24)</f>
        <v>#REF!</v>
      </c>
      <c r="HX24" s="26" t="e">
        <f>IF(#REF!=1,100,0)</f>
        <v>#REF!</v>
      </c>
      <c r="HY24" s="26" t="e">
        <f>IF(#REF!=2,98,0)</f>
        <v>#REF!</v>
      </c>
      <c r="HZ24" s="26" t="e">
        <f>IF(#REF!=3,95,0)</f>
        <v>#REF!</v>
      </c>
      <c r="IA24" s="26" t="e">
        <f>IF(#REF!=4,93,0)</f>
        <v>#REF!</v>
      </c>
      <c r="IB24" s="26" t="e">
        <f>IF(#REF!=5,90,0)</f>
        <v>#REF!</v>
      </c>
      <c r="IC24" s="26" t="e">
        <f>IF(#REF!=6,88,0)</f>
        <v>#REF!</v>
      </c>
      <c r="ID24" s="26" t="e">
        <f>IF(#REF!=7,85,0)</f>
        <v>#REF!</v>
      </c>
      <c r="IE24" s="26" t="e">
        <f>IF(#REF!=8,83,0)</f>
        <v>#REF!</v>
      </c>
      <c r="IF24" s="26" t="e">
        <f>IF(#REF!=9,80,0)</f>
        <v>#REF!</v>
      </c>
      <c r="IG24" s="26" t="e">
        <f>IF(#REF!=10,78,0)</f>
        <v>#REF!</v>
      </c>
      <c r="IH24" s="26" t="e">
        <f>IF(#REF!=11,75,0)</f>
        <v>#REF!</v>
      </c>
      <c r="II24" s="26" t="e">
        <f>IF(#REF!=12,73,0)</f>
        <v>#REF!</v>
      </c>
      <c r="IJ24" s="26" t="e">
        <f>IF(#REF!=13,70,0)</f>
        <v>#REF!</v>
      </c>
      <c r="IK24" s="26" t="e">
        <f>IF(#REF!=14,68,0)</f>
        <v>#REF!</v>
      </c>
      <c r="IL24" s="26" t="e">
        <f>IF(#REF!=15,65,0)</f>
        <v>#REF!</v>
      </c>
      <c r="IM24" s="26" t="e">
        <f>IF(#REF!=16,63,0)</f>
        <v>#REF!</v>
      </c>
      <c r="IN24" s="26" t="e">
        <f>IF(#REF!=17,60,0)</f>
        <v>#REF!</v>
      </c>
      <c r="IO24" s="26" t="e">
        <f>IF(#REF!=18,58,0)</f>
        <v>#REF!</v>
      </c>
      <c r="IP24" s="26" t="e">
        <f>IF(#REF!=19,55,0)</f>
        <v>#REF!</v>
      </c>
      <c r="IQ24" s="26" t="e">
        <f>IF(#REF!=20,53,0)</f>
        <v>#REF!</v>
      </c>
      <c r="IR24" s="26" t="e">
        <f>IF(#REF!&gt;20,0,0)</f>
        <v>#REF!</v>
      </c>
      <c r="IS24" s="26" t="e">
        <f>IF(#REF!="сх",0,0)</f>
        <v>#REF!</v>
      </c>
      <c r="IT24" s="26" t="e">
        <f>SUM(HX24:IS24)</f>
        <v>#REF!</v>
      </c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</row>
    <row r="25" spans="1:268" s="3" customFormat="1" ht="45" thickBot="1" x14ac:dyDescent="0.25">
      <c r="A25" s="59">
        <v>16</v>
      </c>
      <c r="B25" s="61">
        <v>26.4</v>
      </c>
      <c r="C25" s="78">
        <v>78</v>
      </c>
      <c r="D25" s="95" t="s">
        <v>162</v>
      </c>
      <c r="E25" s="50" t="s">
        <v>65</v>
      </c>
      <c r="F25" s="68" t="s">
        <v>31</v>
      </c>
      <c r="G25" s="69" t="s">
        <v>49</v>
      </c>
      <c r="H25" s="50" t="s">
        <v>30</v>
      </c>
      <c r="I25" s="86">
        <v>16</v>
      </c>
      <c r="J25" s="84">
        <v>5</v>
      </c>
      <c r="K25" s="85">
        <v>15</v>
      </c>
      <c r="L25" s="84">
        <v>6</v>
      </c>
      <c r="M25" s="85">
        <v>16</v>
      </c>
      <c r="N25" s="84">
        <v>5</v>
      </c>
      <c r="O25" s="89">
        <f t="shared" si="0"/>
        <v>16</v>
      </c>
      <c r="P25" s="23" t="e">
        <f>#REF!+#REF!</f>
        <v>#REF!</v>
      </c>
      <c r="Q25" s="24"/>
      <c r="R25" s="25"/>
      <c r="S25" s="24" t="e">
        <f>IF(#REF!=1,25,0)</f>
        <v>#REF!</v>
      </c>
      <c r="T25" s="24" t="e">
        <f>IF(#REF!=2,22,0)</f>
        <v>#REF!</v>
      </c>
      <c r="U25" s="24" t="e">
        <f>IF(#REF!=3,20,0)</f>
        <v>#REF!</v>
      </c>
      <c r="V25" s="24" t="e">
        <f>IF(#REF!=4,18,0)</f>
        <v>#REF!</v>
      </c>
      <c r="W25" s="24" t="e">
        <f>IF(#REF!=5,16,0)</f>
        <v>#REF!</v>
      </c>
      <c r="X25" s="24" t="e">
        <f>IF(#REF!=6,15,0)</f>
        <v>#REF!</v>
      </c>
      <c r="Y25" s="24" t="e">
        <f>IF(#REF!=7,14,0)</f>
        <v>#REF!</v>
      </c>
      <c r="Z25" s="24" t="e">
        <f>IF(#REF!=8,13,0)</f>
        <v>#REF!</v>
      </c>
      <c r="AA25" s="24" t="e">
        <f>IF(#REF!=9,12,0)</f>
        <v>#REF!</v>
      </c>
      <c r="AB25" s="24" t="e">
        <f>IF(#REF!=10,11,0)</f>
        <v>#REF!</v>
      </c>
      <c r="AC25" s="24" t="e">
        <f>IF(#REF!=11,10,0)</f>
        <v>#REF!</v>
      </c>
      <c r="AD25" s="24" t="e">
        <f>IF(#REF!=12,9,0)</f>
        <v>#REF!</v>
      </c>
      <c r="AE25" s="24" t="e">
        <f>IF(#REF!=13,8,0)</f>
        <v>#REF!</v>
      </c>
      <c r="AF25" s="24" t="e">
        <f>IF(#REF!=14,7,0)</f>
        <v>#REF!</v>
      </c>
      <c r="AG25" s="24" t="e">
        <f>IF(#REF!=15,6,0)</f>
        <v>#REF!</v>
      </c>
      <c r="AH25" s="24" t="e">
        <f>IF(#REF!=16,5,0)</f>
        <v>#REF!</v>
      </c>
      <c r="AI25" s="24" t="e">
        <f>IF(#REF!=17,4,0)</f>
        <v>#REF!</v>
      </c>
      <c r="AJ25" s="24" t="e">
        <f>IF(#REF!=18,3,0)</f>
        <v>#REF!</v>
      </c>
      <c r="AK25" s="24" t="e">
        <f>IF(#REF!=19,2,0)</f>
        <v>#REF!</v>
      </c>
      <c r="AL25" s="24" t="e">
        <f>IF(#REF!=20,1,0)</f>
        <v>#REF!</v>
      </c>
      <c r="AM25" s="24" t="e">
        <f>IF(#REF!&gt;20,0,0)</f>
        <v>#REF!</v>
      </c>
      <c r="AN25" s="24" t="e">
        <f>IF(#REF!="сх",0,0)</f>
        <v>#REF!</v>
      </c>
      <c r="AO25" s="24" t="e">
        <f>SUM(S25:AM25)</f>
        <v>#REF!</v>
      </c>
      <c r="AP25" s="24" t="e">
        <f>IF(#REF!=1,25,0)</f>
        <v>#REF!</v>
      </c>
      <c r="AQ25" s="24" t="e">
        <f>IF(#REF!=2,22,0)</f>
        <v>#REF!</v>
      </c>
      <c r="AR25" s="24" t="e">
        <f>IF(#REF!=3,20,0)</f>
        <v>#REF!</v>
      </c>
      <c r="AS25" s="24" t="e">
        <f>IF(#REF!=4,18,0)</f>
        <v>#REF!</v>
      </c>
      <c r="AT25" s="24" t="e">
        <f>IF(#REF!=5,16,0)</f>
        <v>#REF!</v>
      </c>
      <c r="AU25" s="24" t="e">
        <f>IF(#REF!=6,15,0)</f>
        <v>#REF!</v>
      </c>
      <c r="AV25" s="24" t="e">
        <f>IF(#REF!=7,14,0)</f>
        <v>#REF!</v>
      </c>
      <c r="AW25" s="24" t="e">
        <f>IF(#REF!=8,13,0)</f>
        <v>#REF!</v>
      </c>
      <c r="AX25" s="24" t="e">
        <f>IF(#REF!=9,12,0)</f>
        <v>#REF!</v>
      </c>
      <c r="AY25" s="24" t="e">
        <f>IF(#REF!=10,11,0)</f>
        <v>#REF!</v>
      </c>
      <c r="AZ25" s="24" t="e">
        <f>IF(#REF!=11,10,0)</f>
        <v>#REF!</v>
      </c>
      <c r="BA25" s="24" t="e">
        <f>IF(#REF!=12,9,0)</f>
        <v>#REF!</v>
      </c>
      <c r="BB25" s="24" t="e">
        <f>IF(#REF!=13,8,0)</f>
        <v>#REF!</v>
      </c>
      <c r="BC25" s="24" t="e">
        <f>IF(#REF!=14,7,0)</f>
        <v>#REF!</v>
      </c>
      <c r="BD25" s="24" t="e">
        <f>IF(#REF!=15,6,0)</f>
        <v>#REF!</v>
      </c>
      <c r="BE25" s="24" t="e">
        <f>IF(#REF!=16,5,0)</f>
        <v>#REF!</v>
      </c>
      <c r="BF25" s="24" t="e">
        <f>IF(#REF!=17,4,0)</f>
        <v>#REF!</v>
      </c>
      <c r="BG25" s="24" t="e">
        <f>IF(#REF!=18,3,0)</f>
        <v>#REF!</v>
      </c>
      <c r="BH25" s="24" t="e">
        <f>IF(#REF!=19,2,0)</f>
        <v>#REF!</v>
      </c>
      <c r="BI25" s="24" t="e">
        <f>IF(#REF!=20,1,0)</f>
        <v>#REF!</v>
      </c>
      <c r="BJ25" s="24" t="e">
        <f>IF(#REF!&gt;20,0,0)</f>
        <v>#REF!</v>
      </c>
      <c r="BK25" s="24" t="e">
        <f>IF(#REF!="сх",0,0)</f>
        <v>#REF!</v>
      </c>
      <c r="BL25" s="24" t="e">
        <f>SUM(AP25:BJ25)</f>
        <v>#REF!</v>
      </c>
      <c r="BM25" s="24" t="e">
        <f>IF(#REF!=1,45,0)</f>
        <v>#REF!</v>
      </c>
      <c r="BN25" s="24" t="e">
        <f>IF(#REF!=2,42,0)</f>
        <v>#REF!</v>
      </c>
      <c r="BO25" s="24" t="e">
        <f>IF(#REF!=3,40,0)</f>
        <v>#REF!</v>
      </c>
      <c r="BP25" s="24" t="e">
        <f>IF(#REF!=4,38,0)</f>
        <v>#REF!</v>
      </c>
      <c r="BQ25" s="24" t="e">
        <f>IF(#REF!=5,36,0)</f>
        <v>#REF!</v>
      </c>
      <c r="BR25" s="24" t="e">
        <f>IF(#REF!=6,35,0)</f>
        <v>#REF!</v>
      </c>
      <c r="BS25" s="24" t="e">
        <f>IF(#REF!=7,34,0)</f>
        <v>#REF!</v>
      </c>
      <c r="BT25" s="24" t="e">
        <f>IF(#REF!=8,33,0)</f>
        <v>#REF!</v>
      </c>
      <c r="BU25" s="24" t="e">
        <f>IF(#REF!=9,32,0)</f>
        <v>#REF!</v>
      </c>
      <c r="BV25" s="24" t="e">
        <f>IF(#REF!=10,31,0)</f>
        <v>#REF!</v>
      </c>
      <c r="BW25" s="24" t="e">
        <f>IF(#REF!=11,30,0)</f>
        <v>#REF!</v>
      </c>
      <c r="BX25" s="24" t="e">
        <f>IF(#REF!=12,29,0)</f>
        <v>#REF!</v>
      </c>
      <c r="BY25" s="24" t="e">
        <f>IF(#REF!=13,28,0)</f>
        <v>#REF!</v>
      </c>
      <c r="BZ25" s="24" t="e">
        <f>IF(#REF!=14,27,0)</f>
        <v>#REF!</v>
      </c>
      <c r="CA25" s="24" t="e">
        <f>IF(#REF!=15,26,0)</f>
        <v>#REF!</v>
      </c>
      <c r="CB25" s="24" t="e">
        <f>IF(#REF!=16,25,0)</f>
        <v>#REF!</v>
      </c>
      <c r="CC25" s="24" t="e">
        <f>IF(#REF!=17,24,0)</f>
        <v>#REF!</v>
      </c>
      <c r="CD25" s="24" t="e">
        <f>IF(#REF!=18,23,0)</f>
        <v>#REF!</v>
      </c>
      <c r="CE25" s="24" t="e">
        <f>IF(#REF!=19,22,0)</f>
        <v>#REF!</v>
      </c>
      <c r="CF25" s="24" t="e">
        <f>IF(#REF!=20,21,0)</f>
        <v>#REF!</v>
      </c>
      <c r="CG25" s="24" t="e">
        <f>IF(#REF!=21,20,0)</f>
        <v>#REF!</v>
      </c>
      <c r="CH25" s="24" t="e">
        <f>IF(#REF!=22,19,0)</f>
        <v>#REF!</v>
      </c>
      <c r="CI25" s="24" t="e">
        <f>IF(#REF!=23,18,0)</f>
        <v>#REF!</v>
      </c>
      <c r="CJ25" s="24" t="e">
        <f>IF(#REF!=24,17,0)</f>
        <v>#REF!</v>
      </c>
      <c r="CK25" s="24" t="e">
        <f>IF(#REF!=25,16,0)</f>
        <v>#REF!</v>
      </c>
      <c r="CL25" s="24" t="e">
        <f>IF(#REF!=26,15,0)</f>
        <v>#REF!</v>
      </c>
      <c r="CM25" s="24" t="e">
        <f>IF(#REF!=27,14,0)</f>
        <v>#REF!</v>
      </c>
      <c r="CN25" s="24" t="e">
        <f>IF(#REF!=28,13,0)</f>
        <v>#REF!</v>
      </c>
      <c r="CO25" s="24" t="e">
        <f>IF(#REF!=29,12,0)</f>
        <v>#REF!</v>
      </c>
      <c r="CP25" s="24" t="e">
        <f>IF(#REF!=30,11,0)</f>
        <v>#REF!</v>
      </c>
      <c r="CQ25" s="24" t="e">
        <f>IF(#REF!=31,10,0)</f>
        <v>#REF!</v>
      </c>
      <c r="CR25" s="24" t="e">
        <f>IF(#REF!=32,9,0)</f>
        <v>#REF!</v>
      </c>
      <c r="CS25" s="24" t="e">
        <f>IF(#REF!=33,8,0)</f>
        <v>#REF!</v>
      </c>
      <c r="CT25" s="24" t="e">
        <f>IF(#REF!=34,7,0)</f>
        <v>#REF!</v>
      </c>
      <c r="CU25" s="24" t="e">
        <f>IF(#REF!=35,6,0)</f>
        <v>#REF!</v>
      </c>
      <c r="CV25" s="24" t="e">
        <f>IF(#REF!=36,5,0)</f>
        <v>#REF!</v>
      </c>
      <c r="CW25" s="24" t="e">
        <f>IF(#REF!=37,4,0)</f>
        <v>#REF!</v>
      </c>
      <c r="CX25" s="24" t="e">
        <f>IF(#REF!=38,3,0)</f>
        <v>#REF!</v>
      </c>
      <c r="CY25" s="24" t="e">
        <f>IF(#REF!=39,2,0)</f>
        <v>#REF!</v>
      </c>
      <c r="CZ25" s="24" t="e">
        <f>IF(#REF!=40,1,0)</f>
        <v>#REF!</v>
      </c>
      <c r="DA25" s="24" t="e">
        <f>IF(#REF!&gt;20,0,0)</f>
        <v>#REF!</v>
      </c>
      <c r="DB25" s="24" t="e">
        <f>IF(#REF!="сх",0,0)</f>
        <v>#REF!</v>
      </c>
      <c r="DC25" s="24" t="e">
        <f>SUM(BM25:DB25)</f>
        <v>#REF!</v>
      </c>
      <c r="DD25" s="24" t="e">
        <f>IF(#REF!=1,45,0)</f>
        <v>#REF!</v>
      </c>
      <c r="DE25" s="24" t="e">
        <f>IF(#REF!=2,42,0)</f>
        <v>#REF!</v>
      </c>
      <c r="DF25" s="24" t="e">
        <f>IF(#REF!=3,40,0)</f>
        <v>#REF!</v>
      </c>
      <c r="DG25" s="24" t="e">
        <f>IF(#REF!=4,38,0)</f>
        <v>#REF!</v>
      </c>
      <c r="DH25" s="24" t="e">
        <f>IF(#REF!=5,36,0)</f>
        <v>#REF!</v>
      </c>
      <c r="DI25" s="24" t="e">
        <f>IF(#REF!=6,35,0)</f>
        <v>#REF!</v>
      </c>
      <c r="DJ25" s="24" t="e">
        <f>IF(#REF!=7,34,0)</f>
        <v>#REF!</v>
      </c>
      <c r="DK25" s="24" t="e">
        <f>IF(#REF!=8,33,0)</f>
        <v>#REF!</v>
      </c>
      <c r="DL25" s="24" t="e">
        <f>IF(#REF!=9,32,0)</f>
        <v>#REF!</v>
      </c>
      <c r="DM25" s="24" t="e">
        <f>IF(#REF!=10,31,0)</f>
        <v>#REF!</v>
      </c>
      <c r="DN25" s="24" t="e">
        <f>IF(#REF!=11,30,0)</f>
        <v>#REF!</v>
      </c>
      <c r="DO25" s="24" t="e">
        <f>IF(#REF!=12,29,0)</f>
        <v>#REF!</v>
      </c>
      <c r="DP25" s="24" t="e">
        <f>IF(#REF!=13,28,0)</f>
        <v>#REF!</v>
      </c>
      <c r="DQ25" s="24" t="e">
        <f>IF(#REF!=14,27,0)</f>
        <v>#REF!</v>
      </c>
      <c r="DR25" s="24" t="e">
        <f>IF(#REF!=15,26,0)</f>
        <v>#REF!</v>
      </c>
      <c r="DS25" s="24" t="e">
        <f>IF(#REF!=16,25,0)</f>
        <v>#REF!</v>
      </c>
      <c r="DT25" s="24" t="e">
        <f>IF(#REF!=17,24,0)</f>
        <v>#REF!</v>
      </c>
      <c r="DU25" s="24" t="e">
        <f>IF(#REF!=18,23,0)</f>
        <v>#REF!</v>
      </c>
      <c r="DV25" s="24" t="e">
        <f>IF(#REF!=19,22,0)</f>
        <v>#REF!</v>
      </c>
      <c r="DW25" s="24" t="e">
        <f>IF(#REF!=20,21,0)</f>
        <v>#REF!</v>
      </c>
      <c r="DX25" s="24" t="e">
        <f>IF(#REF!=21,20,0)</f>
        <v>#REF!</v>
      </c>
      <c r="DY25" s="24" t="e">
        <f>IF(#REF!=22,19,0)</f>
        <v>#REF!</v>
      </c>
      <c r="DZ25" s="24" t="e">
        <f>IF(#REF!=23,18,0)</f>
        <v>#REF!</v>
      </c>
      <c r="EA25" s="24" t="e">
        <f>IF(#REF!=24,17,0)</f>
        <v>#REF!</v>
      </c>
      <c r="EB25" s="24" t="e">
        <f>IF(#REF!=25,16,0)</f>
        <v>#REF!</v>
      </c>
      <c r="EC25" s="24" t="e">
        <f>IF(#REF!=26,15,0)</f>
        <v>#REF!</v>
      </c>
      <c r="ED25" s="24" t="e">
        <f>IF(#REF!=27,14,0)</f>
        <v>#REF!</v>
      </c>
      <c r="EE25" s="24" t="e">
        <f>IF(#REF!=28,13,0)</f>
        <v>#REF!</v>
      </c>
      <c r="EF25" s="24" t="e">
        <f>IF(#REF!=29,12,0)</f>
        <v>#REF!</v>
      </c>
      <c r="EG25" s="24" t="e">
        <f>IF(#REF!=30,11,0)</f>
        <v>#REF!</v>
      </c>
      <c r="EH25" s="24" t="e">
        <f>IF(#REF!=31,10,0)</f>
        <v>#REF!</v>
      </c>
      <c r="EI25" s="24" t="e">
        <f>IF(#REF!=32,9,0)</f>
        <v>#REF!</v>
      </c>
      <c r="EJ25" s="24" t="e">
        <f>IF(#REF!=33,8,0)</f>
        <v>#REF!</v>
      </c>
      <c r="EK25" s="24" t="e">
        <f>IF(#REF!=34,7,0)</f>
        <v>#REF!</v>
      </c>
      <c r="EL25" s="24" t="e">
        <f>IF(#REF!=35,6,0)</f>
        <v>#REF!</v>
      </c>
      <c r="EM25" s="24" t="e">
        <f>IF(#REF!=36,5,0)</f>
        <v>#REF!</v>
      </c>
      <c r="EN25" s="24" t="e">
        <f>IF(#REF!=37,4,0)</f>
        <v>#REF!</v>
      </c>
      <c r="EO25" s="24" t="e">
        <f>IF(#REF!=38,3,0)</f>
        <v>#REF!</v>
      </c>
      <c r="EP25" s="24" t="e">
        <f>IF(#REF!=39,2,0)</f>
        <v>#REF!</v>
      </c>
      <c r="EQ25" s="24" t="e">
        <f>IF(#REF!=40,1,0)</f>
        <v>#REF!</v>
      </c>
      <c r="ER25" s="24" t="e">
        <f>IF(#REF!&gt;20,0,0)</f>
        <v>#REF!</v>
      </c>
      <c r="ES25" s="24" t="e">
        <f>IF(#REF!="сх",0,0)</f>
        <v>#REF!</v>
      </c>
      <c r="ET25" s="24" t="e">
        <f>SUM(DD25:ES25)</f>
        <v>#REF!</v>
      </c>
      <c r="EU25" s="24"/>
      <c r="EV25" s="24" t="e">
        <f>IF(#REF!="сх","ноль",IF(#REF!&gt;0,#REF!,"Ноль"))</f>
        <v>#REF!</v>
      </c>
      <c r="EW25" s="24" t="e">
        <f>IF(#REF!="сх","ноль",IF(#REF!&gt;0,#REF!,"Ноль"))</f>
        <v>#REF!</v>
      </c>
      <c r="EX25" s="24"/>
      <c r="EY25" s="24" t="e">
        <f>MIN(EV25,EW25)</f>
        <v>#REF!</v>
      </c>
      <c r="EZ25" s="24" t="e">
        <f>IF(O25=#REF!,IF(#REF!&lt;#REF!,#REF!,FD25),#REF!)</f>
        <v>#REF!</v>
      </c>
      <c r="FA25" s="24" t="e">
        <f>IF(O25=#REF!,IF(#REF!&lt;#REF!,0,1))</f>
        <v>#REF!</v>
      </c>
      <c r="FB25" s="24" t="e">
        <f>IF(AND(EY25&gt;=21,EY25&lt;&gt;0),EY25,IF(O25&lt;#REF!,"СТОП",EZ25+FA25))</f>
        <v>#REF!</v>
      </c>
      <c r="FC25" s="24"/>
      <c r="FD25" s="24">
        <v>15</v>
      </c>
      <c r="FE25" s="24">
        <v>16</v>
      </c>
      <c r="FF25" s="24"/>
      <c r="FG25" s="26" t="e">
        <f>IF(#REF!=1,25,0)</f>
        <v>#REF!</v>
      </c>
      <c r="FH25" s="26" t="e">
        <f>IF(#REF!=2,22,0)</f>
        <v>#REF!</v>
      </c>
      <c r="FI25" s="26" t="e">
        <f>IF(#REF!=3,20,0)</f>
        <v>#REF!</v>
      </c>
      <c r="FJ25" s="26" t="e">
        <f>IF(#REF!=4,18,0)</f>
        <v>#REF!</v>
      </c>
      <c r="FK25" s="26" t="e">
        <f>IF(#REF!=5,16,0)</f>
        <v>#REF!</v>
      </c>
      <c r="FL25" s="26" t="e">
        <f>IF(#REF!=6,15,0)</f>
        <v>#REF!</v>
      </c>
      <c r="FM25" s="26" t="e">
        <f>IF(#REF!=7,14,0)</f>
        <v>#REF!</v>
      </c>
      <c r="FN25" s="26" t="e">
        <f>IF(#REF!=8,13,0)</f>
        <v>#REF!</v>
      </c>
      <c r="FO25" s="26" t="e">
        <f>IF(#REF!=9,12,0)</f>
        <v>#REF!</v>
      </c>
      <c r="FP25" s="26" t="e">
        <f>IF(#REF!=10,11,0)</f>
        <v>#REF!</v>
      </c>
      <c r="FQ25" s="26" t="e">
        <f>IF(#REF!=11,10,0)</f>
        <v>#REF!</v>
      </c>
      <c r="FR25" s="26" t="e">
        <f>IF(#REF!=12,9,0)</f>
        <v>#REF!</v>
      </c>
      <c r="FS25" s="26" t="e">
        <f>IF(#REF!=13,8,0)</f>
        <v>#REF!</v>
      </c>
      <c r="FT25" s="26" t="e">
        <f>IF(#REF!=14,7,0)</f>
        <v>#REF!</v>
      </c>
      <c r="FU25" s="26" t="e">
        <f>IF(#REF!=15,6,0)</f>
        <v>#REF!</v>
      </c>
      <c r="FV25" s="26" t="e">
        <f>IF(#REF!=16,5,0)</f>
        <v>#REF!</v>
      </c>
      <c r="FW25" s="26" t="e">
        <f>IF(#REF!=17,4,0)</f>
        <v>#REF!</v>
      </c>
      <c r="FX25" s="26" t="e">
        <f>IF(#REF!=18,3,0)</f>
        <v>#REF!</v>
      </c>
      <c r="FY25" s="26" t="e">
        <f>IF(#REF!=19,2,0)</f>
        <v>#REF!</v>
      </c>
      <c r="FZ25" s="26" t="e">
        <f>IF(#REF!=20,1,0)</f>
        <v>#REF!</v>
      </c>
      <c r="GA25" s="26" t="e">
        <f>IF(#REF!&gt;20,0,0)</f>
        <v>#REF!</v>
      </c>
      <c r="GB25" s="26" t="e">
        <f>IF(#REF!="сх",0,0)</f>
        <v>#REF!</v>
      </c>
      <c r="GC25" s="26" t="e">
        <f>SUM(FG25:GB25)</f>
        <v>#REF!</v>
      </c>
      <c r="GD25" s="26" t="e">
        <f>IF(#REF!=1,25,0)</f>
        <v>#REF!</v>
      </c>
      <c r="GE25" s="26" t="e">
        <f>IF(#REF!=2,22,0)</f>
        <v>#REF!</v>
      </c>
      <c r="GF25" s="26" t="e">
        <f>IF(#REF!=3,20,0)</f>
        <v>#REF!</v>
      </c>
      <c r="GG25" s="26" t="e">
        <f>IF(#REF!=4,18,0)</f>
        <v>#REF!</v>
      </c>
      <c r="GH25" s="26" t="e">
        <f>IF(#REF!=5,16,0)</f>
        <v>#REF!</v>
      </c>
      <c r="GI25" s="26" t="e">
        <f>IF(#REF!=6,15,0)</f>
        <v>#REF!</v>
      </c>
      <c r="GJ25" s="26" t="e">
        <f>IF(#REF!=7,14,0)</f>
        <v>#REF!</v>
      </c>
      <c r="GK25" s="26" t="e">
        <f>IF(#REF!=8,13,0)</f>
        <v>#REF!</v>
      </c>
      <c r="GL25" s="26" t="e">
        <f>IF(#REF!=9,12,0)</f>
        <v>#REF!</v>
      </c>
      <c r="GM25" s="26" t="e">
        <f>IF(#REF!=10,11,0)</f>
        <v>#REF!</v>
      </c>
      <c r="GN25" s="26" t="e">
        <f>IF(#REF!=11,10,0)</f>
        <v>#REF!</v>
      </c>
      <c r="GO25" s="26" t="e">
        <f>IF(#REF!=12,9,0)</f>
        <v>#REF!</v>
      </c>
      <c r="GP25" s="26" t="e">
        <f>IF(#REF!=13,8,0)</f>
        <v>#REF!</v>
      </c>
      <c r="GQ25" s="26" t="e">
        <f>IF(#REF!=14,7,0)</f>
        <v>#REF!</v>
      </c>
      <c r="GR25" s="26" t="e">
        <f>IF(#REF!=15,6,0)</f>
        <v>#REF!</v>
      </c>
      <c r="GS25" s="26" t="e">
        <f>IF(#REF!=16,5,0)</f>
        <v>#REF!</v>
      </c>
      <c r="GT25" s="26" t="e">
        <f>IF(#REF!=17,4,0)</f>
        <v>#REF!</v>
      </c>
      <c r="GU25" s="26" t="e">
        <f>IF(#REF!=18,3,0)</f>
        <v>#REF!</v>
      </c>
      <c r="GV25" s="26" t="e">
        <f>IF(#REF!=19,2,0)</f>
        <v>#REF!</v>
      </c>
      <c r="GW25" s="26" t="e">
        <f>IF(#REF!=20,1,0)</f>
        <v>#REF!</v>
      </c>
      <c r="GX25" s="26" t="e">
        <f>IF(#REF!&gt;20,0,0)</f>
        <v>#REF!</v>
      </c>
      <c r="GY25" s="26" t="e">
        <f>IF(#REF!="сх",0,0)</f>
        <v>#REF!</v>
      </c>
      <c r="GZ25" s="26" t="e">
        <f>SUM(GD25:GY25)</f>
        <v>#REF!</v>
      </c>
      <c r="HA25" s="26" t="e">
        <f>IF(#REF!=1,100,0)</f>
        <v>#REF!</v>
      </c>
      <c r="HB25" s="26" t="e">
        <f>IF(#REF!=2,98,0)</f>
        <v>#REF!</v>
      </c>
      <c r="HC25" s="26" t="e">
        <f>IF(#REF!=3,95,0)</f>
        <v>#REF!</v>
      </c>
      <c r="HD25" s="26" t="e">
        <f>IF(#REF!=4,93,0)</f>
        <v>#REF!</v>
      </c>
      <c r="HE25" s="26" t="e">
        <f>IF(#REF!=5,90,0)</f>
        <v>#REF!</v>
      </c>
      <c r="HF25" s="26" t="e">
        <f>IF(#REF!=6,88,0)</f>
        <v>#REF!</v>
      </c>
      <c r="HG25" s="26" t="e">
        <f>IF(#REF!=7,85,0)</f>
        <v>#REF!</v>
      </c>
      <c r="HH25" s="26" t="e">
        <f>IF(#REF!=8,83,0)</f>
        <v>#REF!</v>
      </c>
      <c r="HI25" s="26" t="e">
        <f>IF(#REF!=9,80,0)</f>
        <v>#REF!</v>
      </c>
      <c r="HJ25" s="26" t="e">
        <f>IF(#REF!=10,78,0)</f>
        <v>#REF!</v>
      </c>
      <c r="HK25" s="26" t="e">
        <f>IF(#REF!=11,75,0)</f>
        <v>#REF!</v>
      </c>
      <c r="HL25" s="26" t="e">
        <f>IF(#REF!=12,73,0)</f>
        <v>#REF!</v>
      </c>
      <c r="HM25" s="26" t="e">
        <f>IF(#REF!=13,70,0)</f>
        <v>#REF!</v>
      </c>
      <c r="HN25" s="26" t="e">
        <f>IF(#REF!=14,68,0)</f>
        <v>#REF!</v>
      </c>
      <c r="HO25" s="26" t="e">
        <f>IF(#REF!=15,65,0)</f>
        <v>#REF!</v>
      </c>
      <c r="HP25" s="26" t="e">
        <f>IF(#REF!=16,63,0)</f>
        <v>#REF!</v>
      </c>
      <c r="HQ25" s="26" t="e">
        <f>IF(#REF!=17,60,0)</f>
        <v>#REF!</v>
      </c>
      <c r="HR25" s="26" t="e">
        <f>IF(#REF!=18,58,0)</f>
        <v>#REF!</v>
      </c>
      <c r="HS25" s="26" t="e">
        <f>IF(#REF!=19,55,0)</f>
        <v>#REF!</v>
      </c>
      <c r="HT25" s="26" t="e">
        <f>IF(#REF!=20,53,0)</f>
        <v>#REF!</v>
      </c>
      <c r="HU25" s="26" t="e">
        <f>IF(#REF!&gt;20,0,0)</f>
        <v>#REF!</v>
      </c>
      <c r="HV25" s="26" t="e">
        <f>IF(#REF!="сх",0,0)</f>
        <v>#REF!</v>
      </c>
      <c r="HW25" s="26" t="e">
        <f>SUM(HA25:HV25)</f>
        <v>#REF!</v>
      </c>
      <c r="HX25" s="26" t="e">
        <f>IF(#REF!=1,100,0)</f>
        <v>#REF!</v>
      </c>
      <c r="HY25" s="26" t="e">
        <f>IF(#REF!=2,98,0)</f>
        <v>#REF!</v>
      </c>
      <c r="HZ25" s="26" t="e">
        <f>IF(#REF!=3,95,0)</f>
        <v>#REF!</v>
      </c>
      <c r="IA25" s="26" t="e">
        <f>IF(#REF!=4,93,0)</f>
        <v>#REF!</v>
      </c>
      <c r="IB25" s="26" t="e">
        <f>IF(#REF!=5,90,0)</f>
        <v>#REF!</v>
      </c>
      <c r="IC25" s="26" t="e">
        <f>IF(#REF!=6,88,0)</f>
        <v>#REF!</v>
      </c>
      <c r="ID25" s="26" t="e">
        <f>IF(#REF!=7,85,0)</f>
        <v>#REF!</v>
      </c>
      <c r="IE25" s="26" t="e">
        <f>IF(#REF!=8,83,0)</f>
        <v>#REF!</v>
      </c>
      <c r="IF25" s="26" t="e">
        <f>IF(#REF!=9,80,0)</f>
        <v>#REF!</v>
      </c>
      <c r="IG25" s="26" t="e">
        <f>IF(#REF!=10,78,0)</f>
        <v>#REF!</v>
      </c>
      <c r="IH25" s="26" t="e">
        <f>IF(#REF!=11,75,0)</f>
        <v>#REF!</v>
      </c>
      <c r="II25" s="26" t="e">
        <f>IF(#REF!=12,73,0)</f>
        <v>#REF!</v>
      </c>
      <c r="IJ25" s="26" t="e">
        <f>IF(#REF!=13,70,0)</f>
        <v>#REF!</v>
      </c>
      <c r="IK25" s="26" t="e">
        <f>IF(#REF!=14,68,0)</f>
        <v>#REF!</v>
      </c>
      <c r="IL25" s="26" t="e">
        <f>IF(#REF!=15,65,0)</f>
        <v>#REF!</v>
      </c>
      <c r="IM25" s="26" t="e">
        <f>IF(#REF!=16,63,0)</f>
        <v>#REF!</v>
      </c>
      <c r="IN25" s="26" t="e">
        <f>IF(#REF!=17,60,0)</f>
        <v>#REF!</v>
      </c>
      <c r="IO25" s="26" t="e">
        <f>IF(#REF!=18,58,0)</f>
        <v>#REF!</v>
      </c>
      <c r="IP25" s="26" t="e">
        <f>IF(#REF!=19,55,0)</f>
        <v>#REF!</v>
      </c>
      <c r="IQ25" s="26" t="e">
        <f>IF(#REF!=20,53,0)</f>
        <v>#REF!</v>
      </c>
      <c r="IR25" s="26" t="e">
        <f>IF(#REF!&gt;20,0,0)</f>
        <v>#REF!</v>
      </c>
      <c r="IS25" s="26" t="e">
        <f>IF(#REF!="сх",0,0)</f>
        <v>#REF!</v>
      </c>
      <c r="IT25" s="26" t="e">
        <f>SUM(HX25:IS25)</f>
        <v>#REF!</v>
      </c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</row>
    <row r="26" spans="1:268" ht="27.75" x14ac:dyDescent="0.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9"/>
      <c r="M26" s="36"/>
      <c r="N26" s="39"/>
      <c r="O26" s="36"/>
      <c r="P26" s="10"/>
      <c r="Q26" s="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9"/>
      <c r="EB26" s="9"/>
      <c r="EC26" s="9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1"/>
      <c r="EV26" s="11"/>
      <c r="EW26" s="11"/>
      <c r="EX26" s="11"/>
      <c r="EY26" s="11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</row>
    <row r="27" spans="1:268" ht="35.25" x14ac:dyDescent="0.5">
      <c r="A27" s="142" t="s">
        <v>28</v>
      </c>
      <c r="B27" s="142"/>
      <c r="C27" s="142"/>
      <c r="D27" s="142"/>
      <c r="E27" s="142"/>
      <c r="F27" s="142"/>
      <c r="G27" s="142"/>
      <c r="H27" s="142"/>
      <c r="I27" s="54"/>
      <c r="J27" s="54"/>
      <c r="K27" s="54"/>
      <c r="L27" s="38"/>
      <c r="M27" s="54"/>
      <c r="N27" s="38"/>
      <c r="O27" s="39"/>
      <c r="P27" s="29"/>
      <c r="Q27" s="29"/>
      <c r="R27" s="29"/>
      <c r="S27" s="27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9"/>
      <c r="EE27" s="9"/>
      <c r="EF27" s="9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1"/>
      <c r="EY27" s="11"/>
      <c r="EZ27" s="11"/>
      <c r="FA27" s="11"/>
      <c r="FB27" s="11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5"/>
      <c r="JG27" s="5"/>
      <c r="JH27" s="5"/>
    </row>
    <row r="28" spans="1:268" ht="35.25" x14ac:dyDescent="0.5">
      <c r="A28" s="54" t="s">
        <v>77</v>
      </c>
      <c r="B28" s="54"/>
      <c r="C28" s="54"/>
      <c r="D28" s="54"/>
      <c r="E28" s="54"/>
      <c r="F28" s="54"/>
      <c r="G28" s="54"/>
      <c r="H28" s="54"/>
      <c r="I28" s="31"/>
      <c r="J28" s="31"/>
      <c r="K28" s="31"/>
      <c r="L28" s="31"/>
      <c r="M28" s="31"/>
      <c r="N28" s="31"/>
      <c r="O28" s="38"/>
      <c r="P28" s="28"/>
      <c r="Q28" s="28"/>
      <c r="R28" s="28"/>
      <c r="S28" s="27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9"/>
      <c r="EE28" s="9"/>
      <c r="EF28" s="9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1"/>
      <c r="EY28" s="11"/>
      <c r="EZ28" s="11"/>
      <c r="FA28" s="11"/>
      <c r="FB28" s="11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5"/>
      <c r="JG28" s="5"/>
      <c r="JH28" s="5"/>
    </row>
    <row r="29" spans="1:268" ht="35.25" x14ac:dyDescent="0.5">
      <c r="A29" s="73"/>
      <c r="B29" s="73"/>
      <c r="C29" s="73"/>
      <c r="D29" s="73"/>
      <c r="E29" s="73"/>
      <c r="F29" s="73"/>
      <c r="G29" s="73"/>
      <c r="H29" s="73"/>
      <c r="I29" s="31"/>
      <c r="J29" s="31"/>
      <c r="K29" s="31"/>
      <c r="L29" s="31"/>
      <c r="M29" s="31"/>
      <c r="N29" s="31"/>
      <c r="O29" s="39"/>
      <c r="P29" s="29"/>
      <c r="Q29" s="29"/>
      <c r="R29" s="29"/>
      <c r="S29" s="27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9"/>
      <c r="EE29" s="9"/>
      <c r="EF29" s="9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1"/>
      <c r="EY29" s="11"/>
      <c r="EZ29" s="11"/>
      <c r="FA29" s="11"/>
      <c r="FB29" s="11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5"/>
      <c r="JG29" s="5"/>
      <c r="JH29" s="5"/>
    </row>
    <row r="30" spans="1:268" ht="35.25" x14ac:dyDescent="0.5">
      <c r="A30" s="142" t="s">
        <v>25</v>
      </c>
      <c r="B30" s="142"/>
      <c r="C30" s="142"/>
      <c r="D30" s="142"/>
      <c r="E30" s="142"/>
      <c r="F30" s="142"/>
      <c r="G30" s="142"/>
      <c r="H30" s="142"/>
      <c r="I30" s="7"/>
      <c r="J30" s="7"/>
      <c r="K30" s="7"/>
      <c r="L30" s="7"/>
      <c r="M30" s="7"/>
      <c r="N30" s="7"/>
      <c r="O30" s="39"/>
      <c r="P30" s="29"/>
      <c r="Q30" s="29"/>
      <c r="R30" s="29"/>
      <c r="S30" s="27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9"/>
      <c r="EE30" s="9"/>
      <c r="EF30" s="9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1"/>
      <c r="EY30" s="11"/>
      <c r="EZ30" s="11"/>
      <c r="FA30" s="11"/>
      <c r="FB30" s="11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5"/>
      <c r="JG30" s="5"/>
      <c r="JH30" s="5"/>
    </row>
    <row r="31" spans="1:268" ht="35.25" x14ac:dyDescent="0.5">
      <c r="A31" s="54" t="s">
        <v>177</v>
      </c>
      <c r="B31" s="54"/>
      <c r="C31" s="54"/>
      <c r="D31" s="54"/>
      <c r="E31" s="54"/>
      <c r="F31" s="54"/>
      <c r="G31" s="54"/>
      <c r="H31" s="54"/>
      <c r="I31" s="7"/>
      <c r="J31" s="7"/>
      <c r="K31" s="7"/>
      <c r="L31" s="7"/>
      <c r="M31" s="7"/>
      <c r="N31" s="7"/>
      <c r="O31" s="38"/>
      <c r="P31" s="28"/>
      <c r="Q31" s="28"/>
      <c r="R31" s="28"/>
      <c r="S31" s="27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9"/>
      <c r="EE31" s="9"/>
      <c r="EF31" s="9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1"/>
      <c r="EY31" s="11"/>
      <c r="EZ31" s="11"/>
      <c r="FA31" s="11"/>
      <c r="FB31" s="11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5"/>
      <c r="JG31" s="5"/>
      <c r="JH31" s="5"/>
    </row>
    <row r="32" spans="1:268" x14ac:dyDescent="0.2">
      <c r="A32" s="31"/>
      <c r="B32" s="31"/>
      <c r="C32" s="31"/>
      <c r="D32" s="31"/>
      <c r="E32" s="31"/>
      <c r="F32" s="31"/>
      <c r="G32" s="31"/>
      <c r="H32" s="31"/>
      <c r="I32" s="7"/>
      <c r="J32" s="7"/>
      <c r="K32" s="7"/>
      <c r="L32" s="7"/>
      <c r="M32" s="7"/>
      <c r="N32" s="7"/>
      <c r="O32" s="31"/>
      <c r="P32" s="5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4"/>
      <c r="EB32" s="4"/>
      <c r="EC32" s="4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6"/>
      <c r="EV32" s="6"/>
      <c r="EW32" s="6"/>
      <c r="EX32" s="6"/>
      <c r="EY32" s="6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</row>
    <row r="33" spans="1:265" x14ac:dyDescent="0.2">
      <c r="A33" s="31"/>
      <c r="B33" s="31"/>
      <c r="C33" s="31"/>
      <c r="D33" s="31"/>
      <c r="E33" s="31"/>
      <c r="F33" s="31"/>
      <c r="G33" s="31"/>
      <c r="H33" s="31"/>
      <c r="I33" s="7"/>
      <c r="J33" s="7"/>
      <c r="K33" s="7"/>
      <c r="L33" s="7"/>
      <c r="M33" s="7"/>
      <c r="N33" s="7"/>
      <c r="O33" s="31"/>
      <c r="P33" s="5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4"/>
      <c r="EB33" s="4"/>
      <c r="EC33" s="4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6"/>
      <c r="EV33" s="6"/>
      <c r="EW33" s="6"/>
      <c r="EX33" s="6"/>
      <c r="EY33" s="6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</row>
    <row r="34" spans="1:26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5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4"/>
      <c r="EB34" s="4"/>
      <c r="EC34" s="4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6"/>
      <c r="EV34" s="6"/>
      <c r="EW34" s="6"/>
      <c r="EX34" s="6"/>
      <c r="EY34" s="6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</row>
    <row r="35" spans="1:265" x14ac:dyDescent="0.2">
      <c r="A35" s="7"/>
      <c r="B35" s="7"/>
      <c r="C35" s="7"/>
      <c r="D35" s="7"/>
      <c r="E35" s="7"/>
      <c r="F35" s="7"/>
      <c r="G35" s="7"/>
      <c r="H35" s="7"/>
      <c r="O35" s="7"/>
      <c r="P35" s="5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4"/>
      <c r="EB35" s="4"/>
      <c r="EC35" s="4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6"/>
      <c r="EV35" s="6"/>
      <c r="EW35" s="6"/>
      <c r="EX35" s="6"/>
      <c r="EY35" s="6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</row>
    <row r="36" spans="1:265" x14ac:dyDescent="0.2">
      <c r="A36" s="7"/>
      <c r="B36" s="7"/>
      <c r="C36" s="7"/>
      <c r="D36" s="7"/>
      <c r="E36" s="7"/>
      <c r="F36" s="7"/>
      <c r="G36" s="7"/>
      <c r="H36" s="7"/>
      <c r="O36" s="7"/>
      <c r="P36" s="5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4"/>
      <c r="EB36" s="4"/>
      <c r="EC36" s="4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6"/>
      <c r="EV36" s="6"/>
      <c r="EW36" s="6"/>
      <c r="EX36" s="6"/>
      <c r="EY36" s="6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</row>
    <row r="37" spans="1:265" x14ac:dyDescent="0.2">
      <c r="A37" s="7"/>
      <c r="B37" s="7"/>
      <c r="C37" s="7"/>
      <c r="D37" s="7"/>
      <c r="E37" s="7"/>
      <c r="F37" s="7"/>
      <c r="G37" s="7"/>
      <c r="H37" s="7"/>
      <c r="O37" s="7"/>
      <c r="P37" s="5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4"/>
      <c r="EB37" s="4"/>
      <c r="EC37" s="4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6"/>
      <c r="EV37" s="6"/>
      <c r="EW37" s="6"/>
      <c r="EX37" s="6"/>
      <c r="EY37" s="6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</row>
    <row r="38" spans="1:265" x14ac:dyDescent="0.2">
      <c r="A38" s="7"/>
      <c r="B38" s="7"/>
      <c r="C38" s="7"/>
      <c r="D38" s="7"/>
      <c r="E38" s="7"/>
      <c r="F38" s="7"/>
      <c r="G38" s="7"/>
      <c r="H38" s="7"/>
      <c r="O38" s="7"/>
      <c r="P38" s="5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4"/>
      <c r="EB38" s="4"/>
      <c r="EC38" s="4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6"/>
      <c r="EV38" s="6"/>
      <c r="EW38" s="6"/>
      <c r="EX38" s="6"/>
      <c r="EY38" s="6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</row>
  </sheetData>
  <sheetProtection formatCells="0" formatColumns="0" formatRows="0" insertColumns="0" insertRows="0" insertHyperlinks="0" deleteColumns="0" deleteRows="0" autoFilter="0" pivotTables="0"/>
  <sortState ref="A10:O25">
    <sortCondition ref="A10:A25"/>
  </sortState>
  <mergeCells count="27">
    <mergeCell ref="I6:K6"/>
    <mergeCell ref="P1:P4"/>
    <mergeCell ref="A2:O2"/>
    <mergeCell ref="A3:O3"/>
    <mergeCell ref="A5:O5"/>
    <mergeCell ref="A4:O4"/>
    <mergeCell ref="B7:B9"/>
    <mergeCell ref="C7:C9"/>
    <mergeCell ref="D7:D9"/>
    <mergeCell ref="E7:E9"/>
    <mergeCell ref="F7:F9"/>
    <mergeCell ref="A27:H27"/>
    <mergeCell ref="A30:H30"/>
    <mergeCell ref="P7:P9"/>
    <mergeCell ref="I8:I9"/>
    <mergeCell ref="J8:J9"/>
    <mergeCell ref="K8:K9"/>
    <mergeCell ref="L8:L9"/>
    <mergeCell ref="M8:M9"/>
    <mergeCell ref="N8:N9"/>
    <mergeCell ref="G7:G9"/>
    <mergeCell ref="H7:H9"/>
    <mergeCell ref="I7:J7"/>
    <mergeCell ref="K7:L7"/>
    <mergeCell ref="M7:N7"/>
    <mergeCell ref="O7:O9"/>
    <mergeCell ref="A7:A9"/>
  </mergeCells>
  <dataValidations count="2">
    <dataValidation type="whole" errorStyle="warning" showInputMessage="1" showErrorMessage="1" error="Укажите правильно занимаемое мотокроссменом место_x000a_Место должно быть  от 1 до 60" sqref="K10:K15 K17:K21 M10:M25">
      <formula1>1</formula1>
      <formula2>60</formula2>
    </dataValidation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I17:I21 I10:I15">
      <formula1>1</formula1>
      <formula2>60</formula2>
    </dataValidation>
  </dataValidations>
  <printOptions horizontalCentered="1"/>
  <pageMargins left="0.62992125984251968" right="0.23622047244094491" top="0.15748031496062992" bottom="0.35433070866141736" header="0.51181102362204722" footer="0.51181102362204722"/>
  <pageSetup paperSize="9" scale="27" fitToHeight="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JH38"/>
  <sheetViews>
    <sheetView topLeftCell="A7" zoomScale="40" zoomScaleNormal="40" zoomScalePageLayoutView="75" workbookViewId="0">
      <selection activeCell="A32" sqref="A32"/>
    </sheetView>
  </sheetViews>
  <sheetFormatPr defaultRowHeight="12.75" x14ac:dyDescent="0.2"/>
  <cols>
    <col min="1" max="1" width="19.28515625" style="8" customWidth="1"/>
    <col min="2" max="2" width="35.7109375" style="8" customWidth="1"/>
    <col min="3" max="3" width="31" style="8" customWidth="1"/>
    <col min="4" max="4" width="67" style="8" customWidth="1"/>
    <col min="5" max="5" width="25.7109375" style="8" customWidth="1"/>
    <col min="6" max="6" width="140" style="8" customWidth="1"/>
    <col min="7" max="7" width="53.85546875" style="8" customWidth="1"/>
    <col min="8" max="8" width="48.140625" style="8" customWidth="1"/>
    <col min="9" max="9" width="10.42578125" style="8" customWidth="1"/>
    <col min="10" max="10" width="13.7109375" style="8" customWidth="1"/>
    <col min="11" max="11" width="14.5703125" style="8" customWidth="1"/>
    <col min="12" max="12" width="13.28515625" style="8" customWidth="1"/>
    <col min="13" max="13" width="10.28515625" style="8" customWidth="1"/>
    <col min="14" max="14" width="13.28515625" style="8" customWidth="1"/>
    <col min="15" max="15" width="21.7109375" style="8" customWidth="1"/>
    <col min="16" max="16" width="0.7109375" style="1" hidden="1" customWidth="1"/>
    <col min="17" max="17" width="0" hidden="1" customWidth="1"/>
    <col min="18" max="18" width="7.5703125" style="1" hidden="1" customWidth="1"/>
    <col min="19" max="130" width="7.140625" style="1" hidden="1" customWidth="1"/>
    <col min="131" max="133" width="0" hidden="1" customWidth="1"/>
    <col min="134" max="147" width="8.5703125" style="1" hidden="1" customWidth="1"/>
    <col min="148" max="149" width="7.140625" style="1" hidden="1" customWidth="1"/>
    <col min="150" max="150" width="8.5703125" style="1" hidden="1" customWidth="1"/>
    <col min="151" max="151" width="8.7109375" style="2" hidden="1" customWidth="1"/>
    <col min="152" max="152" width="6.140625" style="2" hidden="1" customWidth="1"/>
    <col min="153" max="153" width="8" style="2" hidden="1" customWidth="1"/>
    <col min="154" max="154" width="3.7109375" style="2" hidden="1" customWidth="1"/>
    <col min="155" max="155" width="9.140625" style="2" hidden="1" customWidth="1"/>
    <col min="156" max="156" width="10" style="1" hidden="1" customWidth="1"/>
    <col min="157" max="157" width="8.140625" style="1" hidden="1" customWidth="1"/>
    <col min="158" max="158" width="7.5703125" style="1" hidden="1" customWidth="1"/>
    <col min="159" max="159" width="9.5703125" style="1" hidden="1" customWidth="1"/>
    <col min="160" max="160" width="5.5703125" style="1" hidden="1" customWidth="1"/>
    <col min="161" max="162" width="5.42578125" style="1" hidden="1" customWidth="1"/>
    <col min="163" max="208" width="3.7109375" style="1" hidden="1" customWidth="1"/>
    <col min="209" max="209" width="7.42578125" style="1" hidden="1" customWidth="1"/>
    <col min="210" max="230" width="3.7109375" style="1" hidden="1" customWidth="1"/>
    <col min="231" max="231" width="5.42578125" style="1" hidden="1" customWidth="1"/>
    <col min="232" max="232" width="5.7109375" style="1" hidden="1" customWidth="1"/>
    <col min="233" max="253" width="3.7109375" style="1" hidden="1" customWidth="1"/>
    <col min="254" max="254" width="5" style="1" hidden="1" customWidth="1"/>
    <col min="255" max="255" width="5.140625" style="1" hidden="1" customWidth="1"/>
    <col min="256" max="256" width="5" style="1" hidden="1" customWidth="1"/>
    <col min="257" max="257" width="7" style="1" hidden="1" customWidth="1"/>
    <col min="258" max="258" width="7.140625" style="1" hidden="1" customWidth="1"/>
    <col min="259" max="260" width="9.140625" style="1" hidden="1" customWidth="1"/>
    <col min="261" max="263" width="0" style="1" hidden="1" customWidth="1"/>
    <col min="264" max="264" width="9.140625" style="1" hidden="1" customWidth="1"/>
    <col min="265" max="16384" width="9.140625" style="1"/>
  </cols>
  <sheetData>
    <row r="1" spans="1:265" ht="129" customHeight="1" x14ac:dyDescent="0.2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58"/>
      <c r="Q1" s="9"/>
      <c r="R1" s="10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9"/>
      <c r="EB1" s="9"/>
      <c r="EC1" s="9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1"/>
      <c r="EV1" s="11"/>
      <c r="EW1" s="11"/>
      <c r="EX1" s="11"/>
      <c r="EY1" s="11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</row>
    <row r="2" spans="1:265" ht="66.75" customHeight="1" x14ac:dyDescent="0.2">
      <c r="A2" s="179" t="s">
        <v>169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59"/>
      <c r="Q2" s="9"/>
      <c r="R2" s="12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9"/>
      <c r="EB2" s="9"/>
      <c r="EC2" s="9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1"/>
      <c r="EV2" s="11"/>
      <c r="EW2" s="11"/>
      <c r="EX2" s="11"/>
      <c r="EY2" s="11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</row>
    <row r="3" spans="1:265" ht="34.5" x14ac:dyDescent="0.2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59"/>
      <c r="Q3" s="9"/>
      <c r="R3" s="13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9"/>
      <c r="EB3" s="9"/>
      <c r="EC3" s="9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1"/>
      <c r="EV3" s="11"/>
      <c r="EW3" s="11"/>
      <c r="EX3" s="11"/>
      <c r="EY3" s="11"/>
      <c r="EZ3" s="10"/>
      <c r="FA3" s="10"/>
      <c r="FB3" s="10"/>
      <c r="FC3" s="10"/>
      <c r="FD3" s="10"/>
      <c r="FE3" s="10"/>
      <c r="FF3" s="10"/>
      <c r="FG3" s="14"/>
      <c r="FH3" s="14"/>
      <c r="FI3" s="14"/>
      <c r="FJ3" s="15"/>
      <c r="FK3" s="15"/>
      <c r="FL3" s="15"/>
      <c r="FM3" s="15"/>
      <c r="FN3" s="15"/>
      <c r="FO3" s="15"/>
      <c r="FP3" s="15"/>
      <c r="FQ3" s="15"/>
      <c r="FR3" s="15"/>
      <c r="FS3" s="15" t="s">
        <v>12</v>
      </c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0"/>
      <c r="IZ3" s="10"/>
      <c r="JA3" s="10"/>
      <c r="JB3" s="10"/>
      <c r="JC3" s="10"/>
      <c r="JD3" s="10"/>
      <c r="JE3" s="10"/>
    </row>
    <row r="4" spans="1:265" ht="35.25" customHeight="1" x14ac:dyDescent="0.2">
      <c r="A4" s="186" t="s">
        <v>137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59"/>
      <c r="Q4" s="9"/>
      <c r="R4" s="13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9"/>
      <c r="EB4" s="9"/>
      <c r="EC4" s="9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1"/>
      <c r="EV4" s="11"/>
      <c r="EW4" s="11"/>
      <c r="EX4" s="11"/>
      <c r="EY4" s="11"/>
      <c r="EZ4" s="10"/>
      <c r="FA4" s="10"/>
      <c r="FB4" s="10"/>
      <c r="FC4" s="10"/>
      <c r="FD4" s="10"/>
      <c r="FE4" s="10"/>
      <c r="FF4" s="10"/>
      <c r="FG4" s="15"/>
      <c r="FH4" s="15" t="s">
        <v>3</v>
      </c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 t="s">
        <v>4</v>
      </c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 t="s">
        <v>5</v>
      </c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 t="s">
        <v>6</v>
      </c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6"/>
      <c r="IV4" s="15"/>
      <c r="IW4" s="15"/>
      <c r="IX4" s="15"/>
      <c r="IY4" s="10"/>
      <c r="IZ4" s="10"/>
      <c r="JA4" s="10"/>
      <c r="JB4" s="10"/>
      <c r="JC4" s="10"/>
      <c r="JD4" s="10"/>
      <c r="JE4" s="10"/>
    </row>
    <row r="5" spans="1:265" ht="34.5" x14ac:dyDescent="0.25">
      <c r="A5" s="161" t="s">
        <v>51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7"/>
      <c r="Q5" s="9"/>
      <c r="R5" s="1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9"/>
      <c r="EB5" s="9"/>
      <c r="EC5" s="9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1"/>
      <c r="EV5" s="11"/>
      <c r="EW5" s="11"/>
      <c r="EX5" s="11"/>
      <c r="EY5" s="11"/>
      <c r="EZ5" s="10"/>
      <c r="FA5" s="10"/>
      <c r="FB5" s="10"/>
      <c r="FC5" s="10"/>
      <c r="FD5" s="10"/>
      <c r="FE5" s="10"/>
      <c r="FF5" s="10"/>
      <c r="FG5" s="15">
        <v>1</v>
      </c>
      <c r="FH5" s="15">
        <v>2</v>
      </c>
      <c r="FI5" s="15">
        <v>3</v>
      </c>
      <c r="FJ5" s="15">
        <v>4</v>
      </c>
      <c r="FK5" s="15">
        <v>5</v>
      </c>
      <c r="FL5" s="15">
        <v>6</v>
      </c>
      <c r="FM5" s="15">
        <v>7</v>
      </c>
      <c r="FN5" s="15">
        <v>8</v>
      </c>
      <c r="FO5" s="15">
        <v>9</v>
      </c>
      <c r="FP5" s="15">
        <v>10</v>
      </c>
      <c r="FQ5" s="15">
        <v>11</v>
      </c>
      <c r="FR5" s="15">
        <v>12</v>
      </c>
      <c r="FS5" s="15">
        <v>13</v>
      </c>
      <c r="FT5" s="15">
        <v>14</v>
      </c>
      <c r="FU5" s="15">
        <v>15</v>
      </c>
      <c r="FV5" s="15">
        <v>16</v>
      </c>
      <c r="FW5" s="15">
        <v>17</v>
      </c>
      <c r="FX5" s="15">
        <v>18</v>
      </c>
      <c r="FY5" s="15">
        <v>19</v>
      </c>
      <c r="FZ5" s="15">
        <v>20</v>
      </c>
      <c r="GA5" s="15">
        <v>21</v>
      </c>
      <c r="GB5" s="15" t="s">
        <v>1</v>
      </c>
      <c r="GC5" s="15" t="s">
        <v>15</v>
      </c>
      <c r="GD5" s="15">
        <v>1</v>
      </c>
      <c r="GE5" s="15">
        <v>2</v>
      </c>
      <c r="GF5" s="15">
        <v>3</v>
      </c>
      <c r="GG5" s="15">
        <v>4</v>
      </c>
      <c r="GH5" s="15">
        <v>5</v>
      </c>
      <c r="GI5" s="15">
        <v>6</v>
      </c>
      <c r="GJ5" s="15">
        <v>7</v>
      </c>
      <c r="GK5" s="15">
        <v>8</v>
      </c>
      <c r="GL5" s="15">
        <v>9</v>
      </c>
      <c r="GM5" s="15">
        <v>10</v>
      </c>
      <c r="GN5" s="15">
        <v>11</v>
      </c>
      <c r="GO5" s="15">
        <v>12</v>
      </c>
      <c r="GP5" s="15">
        <v>13</v>
      </c>
      <c r="GQ5" s="15">
        <v>14</v>
      </c>
      <c r="GR5" s="15">
        <v>15</v>
      </c>
      <c r="GS5" s="15">
        <v>16</v>
      </c>
      <c r="GT5" s="15">
        <v>17</v>
      </c>
      <c r="GU5" s="15">
        <v>18</v>
      </c>
      <c r="GV5" s="15">
        <v>19</v>
      </c>
      <c r="GW5" s="15">
        <v>20</v>
      </c>
      <c r="GX5" s="15">
        <v>21</v>
      </c>
      <c r="GY5" s="15" t="s">
        <v>2</v>
      </c>
      <c r="GZ5" s="15" t="s">
        <v>14</v>
      </c>
      <c r="HA5" s="15">
        <v>1</v>
      </c>
      <c r="HB5" s="15">
        <v>2</v>
      </c>
      <c r="HC5" s="15">
        <v>3</v>
      </c>
      <c r="HD5" s="15">
        <v>4</v>
      </c>
      <c r="HE5" s="15">
        <v>5</v>
      </c>
      <c r="HF5" s="15">
        <v>6</v>
      </c>
      <c r="HG5" s="15">
        <v>7</v>
      </c>
      <c r="HH5" s="15">
        <v>8</v>
      </c>
      <c r="HI5" s="15">
        <v>9</v>
      </c>
      <c r="HJ5" s="15">
        <v>10</v>
      </c>
      <c r="HK5" s="15">
        <v>11</v>
      </c>
      <c r="HL5" s="15">
        <v>12</v>
      </c>
      <c r="HM5" s="15">
        <v>13</v>
      </c>
      <c r="HN5" s="15">
        <v>14</v>
      </c>
      <c r="HO5" s="15">
        <v>15</v>
      </c>
      <c r="HP5" s="15">
        <v>16</v>
      </c>
      <c r="HQ5" s="15">
        <v>17</v>
      </c>
      <c r="HR5" s="15">
        <v>18</v>
      </c>
      <c r="HS5" s="15">
        <v>19</v>
      </c>
      <c r="HT5" s="15">
        <v>20</v>
      </c>
      <c r="HU5" s="15">
        <v>21</v>
      </c>
      <c r="HV5" s="15" t="s">
        <v>1</v>
      </c>
      <c r="HW5" s="15" t="s">
        <v>13</v>
      </c>
      <c r="HX5" s="15">
        <v>1</v>
      </c>
      <c r="HY5" s="15">
        <v>2</v>
      </c>
      <c r="HZ5" s="15">
        <v>3</v>
      </c>
      <c r="IA5" s="15">
        <v>4</v>
      </c>
      <c r="IB5" s="15">
        <v>5</v>
      </c>
      <c r="IC5" s="15">
        <v>6</v>
      </c>
      <c r="ID5" s="15">
        <v>7</v>
      </c>
      <c r="IE5" s="15">
        <v>8</v>
      </c>
      <c r="IF5" s="15">
        <v>9</v>
      </c>
      <c r="IG5" s="15">
        <v>10</v>
      </c>
      <c r="IH5" s="15">
        <v>11</v>
      </c>
      <c r="II5" s="15">
        <v>12</v>
      </c>
      <c r="IJ5" s="15">
        <v>13</v>
      </c>
      <c r="IK5" s="15">
        <v>14</v>
      </c>
      <c r="IL5" s="15">
        <v>15</v>
      </c>
      <c r="IM5" s="15">
        <v>16</v>
      </c>
      <c r="IN5" s="15">
        <v>17</v>
      </c>
      <c r="IO5" s="15">
        <v>18</v>
      </c>
      <c r="IP5" s="15">
        <v>19</v>
      </c>
      <c r="IQ5" s="15">
        <v>20</v>
      </c>
      <c r="IR5" s="15">
        <v>21</v>
      </c>
      <c r="IS5" s="15" t="s">
        <v>1</v>
      </c>
      <c r="IT5" s="15" t="s">
        <v>13</v>
      </c>
      <c r="IU5" s="16">
        <f>COUNT(FG5:IT5)</f>
        <v>84</v>
      </c>
      <c r="IV5" s="15" t="s">
        <v>8</v>
      </c>
      <c r="IW5" s="15" t="s">
        <v>9</v>
      </c>
      <c r="IX5" s="19" t="s">
        <v>7</v>
      </c>
      <c r="IY5" s="10"/>
      <c r="IZ5" s="10"/>
      <c r="JA5" s="10"/>
      <c r="JB5" s="10"/>
      <c r="JC5" s="10"/>
      <c r="JD5" s="10"/>
      <c r="JE5" s="10"/>
    </row>
    <row r="6" spans="1:265" ht="27" customHeight="1" thickBot="1" x14ac:dyDescent="0.4">
      <c r="A6" s="103"/>
      <c r="B6" s="103"/>
      <c r="C6" s="103"/>
      <c r="D6" s="103"/>
      <c r="E6" s="103"/>
      <c r="F6" s="103"/>
      <c r="G6" s="103"/>
      <c r="H6" s="103"/>
      <c r="I6" s="180"/>
      <c r="J6" s="180"/>
      <c r="K6" s="180"/>
      <c r="L6" s="103"/>
      <c r="M6" s="103"/>
      <c r="N6" s="103"/>
      <c r="O6" s="35"/>
      <c r="P6" s="17"/>
      <c r="Q6" s="9"/>
      <c r="R6" s="18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9"/>
      <c r="EB6" s="9"/>
      <c r="EC6" s="9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1"/>
      <c r="EV6" s="11"/>
      <c r="EW6" s="11"/>
      <c r="EX6" s="11"/>
      <c r="EY6" s="11"/>
      <c r="EZ6" s="10"/>
      <c r="FA6" s="10"/>
      <c r="FB6" s="10"/>
      <c r="FC6" s="10"/>
      <c r="FD6" s="10"/>
      <c r="FE6" s="10"/>
      <c r="FF6" s="10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6"/>
      <c r="IV6" s="15"/>
      <c r="IW6" s="15"/>
      <c r="IX6" s="19"/>
      <c r="IY6" s="10"/>
      <c r="IZ6" s="10"/>
      <c r="JA6" s="10"/>
      <c r="JB6" s="10"/>
      <c r="JC6" s="10"/>
      <c r="JD6" s="10"/>
      <c r="JE6" s="10"/>
    </row>
    <row r="7" spans="1:265" ht="24" customHeight="1" x14ac:dyDescent="0.2">
      <c r="A7" s="162" t="s">
        <v>18</v>
      </c>
      <c r="B7" s="155" t="s">
        <v>173</v>
      </c>
      <c r="C7" s="143" t="s">
        <v>0</v>
      </c>
      <c r="D7" s="164" t="s">
        <v>38</v>
      </c>
      <c r="E7" s="143" t="s">
        <v>26</v>
      </c>
      <c r="F7" s="164" t="s">
        <v>20</v>
      </c>
      <c r="G7" s="143" t="s">
        <v>21</v>
      </c>
      <c r="H7" s="146" t="s">
        <v>29</v>
      </c>
      <c r="I7" s="181" t="s">
        <v>33</v>
      </c>
      <c r="J7" s="182"/>
      <c r="K7" s="149" t="s">
        <v>34</v>
      </c>
      <c r="L7" s="150"/>
      <c r="M7" s="149" t="s">
        <v>47</v>
      </c>
      <c r="N7" s="150"/>
      <c r="O7" s="169" t="s">
        <v>22</v>
      </c>
      <c r="P7" s="172" t="s">
        <v>10</v>
      </c>
      <c r="Q7" s="9"/>
      <c r="R7" s="2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9"/>
      <c r="EB7" s="9"/>
      <c r="EC7" s="9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1"/>
      <c r="EV7" s="11"/>
      <c r="EW7" s="11"/>
      <c r="EX7" s="11"/>
      <c r="EY7" s="11"/>
      <c r="EZ7" s="10"/>
      <c r="FA7" s="10"/>
      <c r="FB7" s="10"/>
      <c r="FC7" s="11"/>
      <c r="FD7" s="10"/>
      <c r="FE7" s="10"/>
      <c r="FF7" s="10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6"/>
      <c r="IV7" s="15"/>
      <c r="IW7" s="15"/>
      <c r="IX7" s="15"/>
      <c r="IY7" s="10"/>
      <c r="IZ7" s="10"/>
      <c r="JA7" s="10"/>
      <c r="JB7" s="10"/>
      <c r="JC7" s="10"/>
      <c r="JD7" s="10"/>
      <c r="JE7" s="10"/>
    </row>
    <row r="8" spans="1:265" ht="12.75" customHeight="1" x14ac:dyDescent="0.2">
      <c r="A8" s="163"/>
      <c r="B8" s="156"/>
      <c r="C8" s="144"/>
      <c r="D8" s="165"/>
      <c r="E8" s="144"/>
      <c r="F8" s="167"/>
      <c r="G8" s="144"/>
      <c r="H8" s="147"/>
      <c r="I8" s="175" t="s">
        <v>7</v>
      </c>
      <c r="J8" s="177" t="s">
        <v>19</v>
      </c>
      <c r="K8" s="151" t="s">
        <v>7</v>
      </c>
      <c r="L8" s="153" t="s">
        <v>19</v>
      </c>
      <c r="M8" s="151" t="s">
        <v>7</v>
      </c>
      <c r="N8" s="153" t="s">
        <v>19</v>
      </c>
      <c r="O8" s="170"/>
      <c r="P8" s="173"/>
      <c r="Q8" s="9"/>
      <c r="R8" s="20"/>
      <c r="S8" s="10"/>
      <c r="T8" s="10" t="s">
        <v>3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 t="s">
        <v>4</v>
      </c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 t="s">
        <v>5</v>
      </c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 t="s">
        <v>6</v>
      </c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9"/>
      <c r="EB8" s="9"/>
      <c r="EC8" s="9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1"/>
      <c r="EV8" s="11">
        <v>1</v>
      </c>
      <c r="EW8" s="11">
        <v>2</v>
      </c>
      <c r="EX8" s="11"/>
      <c r="EY8" s="11"/>
      <c r="EZ8" s="10"/>
      <c r="FA8" s="10"/>
      <c r="FB8" s="10"/>
      <c r="FC8" s="10"/>
      <c r="FD8" s="10"/>
      <c r="FE8" s="10"/>
      <c r="FF8" s="10"/>
      <c r="FG8" s="14"/>
      <c r="FH8" s="14"/>
      <c r="FI8" s="14"/>
      <c r="FJ8" s="15"/>
      <c r="FK8" s="15"/>
      <c r="FL8" s="15"/>
      <c r="FM8" s="15"/>
      <c r="FN8" s="15"/>
      <c r="FO8" s="15"/>
      <c r="FP8" s="15"/>
      <c r="FQ8" s="15"/>
      <c r="FR8" s="15"/>
      <c r="FS8" s="15" t="s">
        <v>12</v>
      </c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0"/>
      <c r="IZ8" s="10"/>
      <c r="JA8" s="10"/>
      <c r="JB8" s="10"/>
      <c r="JC8" s="10"/>
      <c r="JD8" s="10"/>
      <c r="JE8" s="10"/>
    </row>
    <row r="9" spans="1:265" ht="84.75" customHeight="1" thickBot="1" x14ac:dyDescent="0.25">
      <c r="A9" s="163"/>
      <c r="B9" s="157"/>
      <c r="C9" s="185"/>
      <c r="D9" s="166"/>
      <c r="E9" s="185"/>
      <c r="F9" s="168"/>
      <c r="G9" s="185"/>
      <c r="H9" s="148"/>
      <c r="I9" s="176"/>
      <c r="J9" s="178"/>
      <c r="K9" s="183"/>
      <c r="L9" s="184"/>
      <c r="M9" s="183"/>
      <c r="N9" s="184"/>
      <c r="O9" s="171"/>
      <c r="P9" s="174"/>
      <c r="Q9" s="9"/>
      <c r="R9" s="21"/>
      <c r="S9" s="10">
        <v>1</v>
      </c>
      <c r="T9" s="10">
        <v>2</v>
      </c>
      <c r="U9" s="10">
        <v>3</v>
      </c>
      <c r="V9" s="10">
        <v>4</v>
      </c>
      <c r="W9" s="10">
        <v>5</v>
      </c>
      <c r="X9" s="10">
        <v>6</v>
      </c>
      <c r="Y9" s="10">
        <v>7</v>
      </c>
      <c r="Z9" s="10">
        <v>8</v>
      </c>
      <c r="AA9" s="10">
        <v>9</v>
      </c>
      <c r="AB9" s="10">
        <v>10</v>
      </c>
      <c r="AC9" s="10">
        <v>11</v>
      </c>
      <c r="AD9" s="10">
        <v>12</v>
      </c>
      <c r="AE9" s="10">
        <v>13</v>
      </c>
      <c r="AF9" s="10">
        <v>14</v>
      </c>
      <c r="AG9" s="10">
        <v>15</v>
      </c>
      <c r="AH9" s="10">
        <v>16</v>
      </c>
      <c r="AI9" s="10">
        <v>17</v>
      </c>
      <c r="AJ9" s="10">
        <v>18</v>
      </c>
      <c r="AK9" s="10">
        <v>19</v>
      </c>
      <c r="AL9" s="10">
        <v>20</v>
      </c>
      <c r="AM9" s="10">
        <v>21</v>
      </c>
      <c r="AN9" s="10" t="s">
        <v>1</v>
      </c>
      <c r="AO9" s="10"/>
      <c r="AP9" s="10">
        <v>1</v>
      </c>
      <c r="AQ9" s="10">
        <v>2</v>
      </c>
      <c r="AR9" s="10">
        <v>3</v>
      </c>
      <c r="AS9" s="10">
        <v>4</v>
      </c>
      <c r="AT9" s="10">
        <v>5</v>
      </c>
      <c r="AU9" s="10">
        <v>6</v>
      </c>
      <c r="AV9" s="10">
        <v>7</v>
      </c>
      <c r="AW9" s="10">
        <v>8</v>
      </c>
      <c r="AX9" s="10">
        <v>9</v>
      </c>
      <c r="AY9" s="10">
        <v>10</v>
      </c>
      <c r="AZ9" s="10">
        <v>11</v>
      </c>
      <c r="BA9" s="10">
        <v>12</v>
      </c>
      <c r="BB9" s="10">
        <v>13</v>
      </c>
      <c r="BC9" s="10">
        <v>14</v>
      </c>
      <c r="BD9" s="10">
        <v>15</v>
      </c>
      <c r="BE9" s="10">
        <v>16</v>
      </c>
      <c r="BF9" s="10">
        <v>17</v>
      </c>
      <c r="BG9" s="10">
        <v>18</v>
      </c>
      <c r="BH9" s="10">
        <v>19</v>
      </c>
      <c r="BI9" s="10">
        <v>20</v>
      </c>
      <c r="BJ9" s="10"/>
      <c r="BK9" s="10" t="s">
        <v>2</v>
      </c>
      <c r="BL9" s="10"/>
      <c r="BM9" s="10">
        <v>1</v>
      </c>
      <c r="BN9" s="10">
        <v>2</v>
      </c>
      <c r="BO9" s="10">
        <v>3</v>
      </c>
      <c r="BP9" s="10">
        <v>4</v>
      </c>
      <c r="BQ9" s="10">
        <v>5</v>
      </c>
      <c r="BR9" s="10">
        <v>6</v>
      </c>
      <c r="BS9" s="10">
        <v>7</v>
      </c>
      <c r="BT9" s="10">
        <v>8</v>
      </c>
      <c r="BU9" s="10">
        <v>9</v>
      </c>
      <c r="BV9" s="10">
        <v>10</v>
      </c>
      <c r="BW9" s="10">
        <v>11</v>
      </c>
      <c r="BX9" s="10">
        <v>12</v>
      </c>
      <c r="BY9" s="10">
        <v>13</v>
      </c>
      <c r="BZ9" s="10">
        <v>14</v>
      </c>
      <c r="CA9" s="10">
        <v>15</v>
      </c>
      <c r="CB9" s="10">
        <v>16</v>
      </c>
      <c r="CC9" s="10">
        <v>17</v>
      </c>
      <c r="CD9" s="10">
        <v>18</v>
      </c>
      <c r="CE9" s="10">
        <v>19</v>
      </c>
      <c r="CF9" s="10">
        <v>20</v>
      </c>
      <c r="CG9" s="10">
        <v>21</v>
      </c>
      <c r="CH9" s="10">
        <v>22</v>
      </c>
      <c r="CI9" s="10">
        <v>23</v>
      </c>
      <c r="CJ9" s="10">
        <v>24</v>
      </c>
      <c r="CK9" s="10">
        <v>25</v>
      </c>
      <c r="CL9" s="10">
        <v>26</v>
      </c>
      <c r="CM9" s="10">
        <v>27</v>
      </c>
      <c r="CN9" s="10">
        <v>28</v>
      </c>
      <c r="CO9" s="10">
        <v>29</v>
      </c>
      <c r="CP9" s="10">
        <v>30</v>
      </c>
      <c r="CQ9" s="10">
        <v>31</v>
      </c>
      <c r="CR9" s="10">
        <v>32</v>
      </c>
      <c r="CS9" s="10">
        <v>33</v>
      </c>
      <c r="CT9" s="10">
        <v>34</v>
      </c>
      <c r="CU9" s="10">
        <v>35</v>
      </c>
      <c r="CV9" s="10">
        <v>36</v>
      </c>
      <c r="CW9" s="10">
        <v>37</v>
      </c>
      <c r="CX9" s="10">
        <v>38</v>
      </c>
      <c r="CY9" s="10">
        <v>39</v>
      </c>
      <c r="CZ9" s="10">
        <v>40</v>
      </c>
      <c r="DA9" s="10"/>
      <c r="DB9" s="10"/>
      <c r="DC9" s="10"/>
      <c r="DD9" s="10">
        <v>1</v>
      </c>
      <c r="DE9" s="10">
        <v>2</v>
      </c>
      <c r="DF9" s="10">
        <v>3</v>
      </c>
      <c r="DG9" s="10">
        <v>4</v>
      </c>
      <c r="DH9" s="10">
        <v>5</v>
      </c>
      <c r="DI9" s="10">
        <v>6</v>
      </c>
      <c r="DJ9" s="10">
        <v>7</v>
      </c>
      <c r="DK9" s="10">
        <v>8</v>
      </c>
      <c r="DL9" s="10">
        <v>9</v>
      </c>
      <c r="DM9" s="10">
        <v>10</v>
      </c>
      <c r="DN9" s="10">
        <v>11</v>
      </c>
      <c r="DO9" s="10">
        <v>12</v>
      </c>
      <c r="DP9" s="10">
        <v>13</v>
      </c>
      <c r="DQ9" s="10">
        <v>14</v>
      </c>
      <c r="DR9" s="10">
        <v>15</v>
      </c>
      <c r="DS9" s="10">
        <v>16</v>
      </c>
      <c r="DT9" s="10">
        <v>17</v>
      </c>
      <c r="DU9" s="10">
        <v>18</v>
      </c>
      <c r="DV9" s="10">
        <v>19</v>
      </c>
      <c r="DW9" s="10">
        <v>20</v>
      </c>
      <c r="DX9" s="10">
        <v>21</v>
      </c>
      <c r="DY9" s="10">
        <v>22</v>
      </c>
      <c r="DZ9" s="10">
        <v>23</v>
      </c>
      <c r="EA9" s="10">
        <v>24</v>
      </c>
      <c r="EB9" s="10">
        <v>25</v>
      </c>
      <c r="EC9" s="10">
        <v>26</v>
      </c>
      <c r="ED9" s="10">
        <v>27</v>
      </c>
      <c r="EE9" s="10">
        <v>28</v>
      </c>
      <c r="EF9" s="10">
        <v>29</v>
      </c>
      <c r="EG9" s="10">
        <v>30</v>
      </c>
      <c r="EH9" s="10">
        <v>31</v>
      </c>
      <c r="EI9" s="10">
        <v>32</v>
      </c>
      <c r="EJ9" s="10">
        <v>33</v>
      </c>
      <c r="EK9" s="10">
        <v>34</v>
      </c>
      <c r="EL9" s="10">
        <v>35</v>
      </c>
      <c r="EM9" s="10">
        <v>36</v>
      </c>
      <c r="EN9" s="10">
        <v>37</v>
      </c>
      <c r="EO9" s="10">
        <v>38</v>
      </c>
      <c r="EP9" s="10">
        <v>39</v>
      </c>
      <c r="EQ9" s="10">
        <v>40</v>
      </c>
      <c r="ER9" s="10"/>
      <c r="ES9" s="10"/>
      <c r="ET9" s="10"/>
      <c r="EU9" s="11"/>
      <c r="EV9" s="11"/>
      <c r="EW9" s="11"/>
      <c r="EX9" s="11"/>
      <c r="EY9" s="11" t="s">
        <v>11</v>
      </c>
      <c r="EZ9" s="10" t="s">
        <v>8</v>
      </c>
      <c r="FA9" s="10" t="s">
        <v>9</v>
      </c>
      <c r="FB9" s="22" t="s">
        <v>7</v>
      </c>
      <c r="FC9" s="10"/>
      <c r="FD9" s="10" t="s">
        <v>16</v>
      </c>
      <c r="FE9" s="10" t="s">
        <v>17</v>
      </c>
      <c r="FF9" s="10"/>
      <c r="FG9" s="15"/>
      <c r="FH9" s="15" t="s">
        <v>3</v>
      </c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 t="s">
        <v>4</v>
      </c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 t="s">
        <v>5</v>
      </c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 t="s">
        <v>6</v>
      </c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6"/>
      <c r="IV9" s="15"/>
      <c r="IW9" s="15"/>
      <c r="IX9" s="15"/>
      <c r="IY9" s="15"/>
      <c r="IZ9" s="10"/>
      <c r="JA9" s="10"/>
      <c r="JB9" s="10"/>
      <c r="JC9" s="10"/>
      <c r="JD9" s="10"/>
      <c r="JE9" s="10"/>
    </row>
    <row r="10" spans="1:265" s="3" customFormat="1" ht="44.25" x14ac:dyDescent="0.2">
      <c r="A10" s="57">
        <v>1</v>
      </c>
      <c r="B10" s="60">
        <v>15</v>
      </c>
      <c r="C10" s="76">
        <v>10</v>
      </c>
      <c r="D10" s="93" t="s">
        <v>59</v>
      </c>
      <c r="E10" s="40" t="s">
        <v>23</v>
      </c>
      <c r="F10" s="63" t="s">
        <v>31</v>
      </c>
      <c r="G10" s="64" t="s">
        <v>49</v>
      </c>
      <c r="H10" s="40" t="s">
        <v>30</v>
      </c>
      <c r="I10" s="80">
        <v>1</v>
      </c>
      <c r="J10" s="81">
        <v>25</v>
      </c>
      <c r="K10" s="82">
        <v>1</v>
      </c>
      <c r="L10" s="81">
        <v>25</v>
      </c>
      <c r="M10" s="82">
        <v>1</v>
      </c>
      <c r="N10" s="81">
        <v>25</v>
      </c>
      <c r="O10" s="87">
        <f t="shared" ref="O10:O25" si="0">SUM(J10+L10+N10)</f>
        <v>75</v>
      </c>
      <c r="P10" s="23" t="e">
        <f>#REF!+#REF!</f>
        <v>#REF!</v>
      </c>
      <c r="Q10" s="24"/>
      <c r="R10" s="25"/>
      <c r="S10" s="24" t="e">
        <f>IF(#REF!=1,25,0)</f>
        <v>#REF!</v>
      </c>
      <c r="T10" s="24" t="e">
        <f>IF(#REF!=2,22,0)</f>
        <v>#REF!</v>
      </c>
      <c r="U10" s="24" t="e">
        <f>IF(#REF!=3,20,0)</f>
        <v>#REF!</v>
      </c>
      <c r="V10" s="24" t="e">
        <f>IF(#REF!=4,18,0)</f>
        <v>#REF!</v>
      </c>
      <c r="W10" s="24" t="e">
        <f>IF(#REF!=5,16,0)</f>
        <v>#REF!</v>
      </c>
      <c r="X10" s="24" t="e">
        <f>IF(#REF!=6,15,0)</f>
        <v>#REF!</v>
      </c>
      <c r="Y10" s="24" t="e">
        <f>IF(#REF!=7,14,0)</f>
        <v>#REF!</v>
      </c>
      <c r="Z10" s="24" t="e">
        <f>IF(#REF!=8,13,0)</f>
        <v>#REF!</v>
      </c>
      <c r="AA10" s="24" t="e">
        <f>IF(#REF!=9,12,0)</f>
        <v>#REF!</v>
      </c>
      <c r="AB10" s="24" t="e">
        <f>IF(#REF!=10,11,0)</f>
        <v>#REF!</v>
      </c>
      <c r="AC10" s="24" t="e">
        <f>IF(#REF!=11,10,0)</f>
        <v>#REF!</v>
      </c>
      <c r="AD10" s="24" t="e">
        <f>IF(#REF!=12,9,0)</f>
        <v>#REF!</v>
      </c>
      <c r="AE10" s="24" t="e">
        <f>IF(#REF!=13,8,0)</f>
        <v>#REF!</v>
      </c>
      <c r="AF10" s="24" t="e">
        <f>IF(#REF!=14,7,0)</f>
        <v>#REF!</v>
      </c>
      <c r="AG10" s="24" t="e">
        <f>IF(#REF!=15,6,0)</f>
        <v>#REF!</v>
      </c>
      <c r="AH10" s="24" t="e">
        <f>IF(#REF!=16,5,0)</f>
        <v>#REF!</v>
      </c>
      <c r="AI10" s="24" t="e">
        <f>IF(#REF!=17,4,0)</f>
        <v>#REF!</v>
      </c>
      <c r="AJ10" s="24" t="e">
        <f>IF(#REF!=18,3,0)</f>
        <v>#REF!</v>
      </c>
      <c r="AK10" s="24" t="e">
        <f>IF(#REF!=19,2,0)</f>
        <v>#REF!</v>
      </c>
      <c r="AL10" s="24" t="e">
        <f>IF(#REF!=20,1,0)</f>
        <v>#REF!</v>
      </c>
      <c r="AM10" s="24" t="e">
        <f>IF(#REF!&gt;20,0,0)</f>
        <v>#REF!</v>
      </c>
      <c r="AN10" s="24" t="e">
        <f>IF(#REF!="сх",0,0)</f>
        <v>#REF!</v>
      </c>
      <c r="AO10" s="24" t="e">
        <f t="shared" ref="AO10:AO25" si="1">SUM(S10:AM10)</f>
        <v>#REF!</v>
      </c>
      <c r="AP10" s="24" t="e">
        <f>IF(#REF!=1,25,0)</f>
        <v>#REF!</v>
      </c>
      <c r="AQ10" s="24" t="e">
        <f>IF(#REF!=2,22,0)</f>
        <v>#REF!</v>
      </c>
      <c r="AR10" s="24" t="e">
        <f>IF(#REF!=3,20,0)</f>
        <v>#REF!</v>
      </c>
      <c r="AS10" s="24" t="e">
        <f>IF(#REF!=4,18,0)</f>
        <v>#REF!</v>
      </c>
      <c r="AT10" s="24" t="e">
        <f>IF(#REF!=5,16,0)</f>
        <v>#REF!</v>
      </c>
      <c r="AU10" s="24" t="e">
        <f>IF(#REF!=6,15,0)</f>
        <v>#REF!</v>
      </c>
      <c r="AV10" s="24" t="e">
        <f>IF(#REF!=7,14,0)</f>
        <v>#REF!</v>
      </c>
      <c r="AW10" s="24" t="e">
        <f>IF(#REF!=8,13,0)</f>
        <v>#REF!</v>
      </c>
      <c r="AX10" s="24" t="e">
        <f>IF(#REF!=9,12,0)</f>
        <v>#REF!</v>
      </c>
      <c r="AY10" s="24" t="e">
        <f>IF(#REF!=10,11,0)</f>
        <v>#REF!</v>
      </c>
      <c r="AZ10" s="24" t="e">
        <f>IF(#REF!=11,10,0)</f>
        <v>#REF!</v>
      </c>
      <c r="BA10" s="24" t="e">
        <f>IF(#REF!=12,9,0)</f>
        <v>#REF!</v>
      </c>
      <c r="BB10" s="24" t="e">
        <f>IF(#REF!=13,8,0)</f>
        <v>#REF!</v>
      </c>
      <c r="BC10" s="24" t="e">
        <f>IF(#REF!=14,7,0)</f>
        <v>#REF!</v>
      </c>
      <c r="BD10" s="24" t="e">
        <f>IF(#REF!=15,6,0)</f>
        <v>#REF!</v>
      </c>
      <c r="BE10" s="24" t="e">
        <f>IF(#REF!=16,5,0)</f>
        <v>#REF!</v>
      </c>
      <c r="BF10" s="24" t="e">
        <f>IF(#REF!=17,4,0)</f>
        <v>#REF!</v>
      </c>
      <c r="BG10" s="24" t="e">
        <f>IF(#REF!=18,3,0)</f>
        <v>#REF!</v>
      </c>
      <c r="BH10" s="24" t="e">
        <f>IF(#REF!=19,2,0)</f>
        <v>#REF!</v>
      </c>
      <c r="BI10" s="24" t="e">
        <f>IF(#REF!=20,1,0)</f>
        <v>#REF!</v>
      </c>
      <c r="BJ10" s="24" t="e">
        <f>IF(#REF!&gt;20,0,0)</f>
        <v>#REF!</v>
      </c>
      <c r="BK10" s="24" t="e">
        <f>IF(#REF!="сх",0,0)</f>
        <v>#REF!</v>
      </c>
      <c r="BL10" s="24" t="e">
        <f t="shared" ref="BL10:BL25" si="2">SUM(AP10:BJ10)</f>
        <v>#REF!</v>
      </c>
      <c r="BM10" s="24" t="e">
        <f>IF(#REF!=1,45,0)</f>
        <v>#REF!</v>
      </c>
      <c r="BN10" s="24" t="e">
        <f>IF(#REF!=2,42,0)</f>
        <v>#REF!</v>
      </c>
      <c r="BO10" s="24" t="e">
        <f>IF(#REF!=3,40,0)</f>
        <v>#REF!</v>
      </c>
      <c r="BP10" s="24" t="e">
        <f>IF(#REF!=4,38,0)</f>
        <v>#REF!</v>
      </c>
      <c r="BQ10" s="24" t="e">
        <f>IF(#REF!=5,36,0)</f>
        <v>#REF!</v>
      </c>
      <c r="BR10" s="24" t="e">
        <f>IF(#REF!=6,35,0)</f>
        <v>#REF!</v>
      </c>
      <c r="BS10" s="24" t="e">
        <f>IF(#REF!=7,34,0)</f>
        <v>#REF!</v>
      </c>
      <c r="BT10" s="24" t="e">
        <f>IF(#REF!=8,33,0)</f>
        <v>#REF!</v>
      </c>
      <c r="BU10" s="24" t="e">
        <f>IF(#REF!=9,32,0)</f>
        <v>#REF!</v>
      </c>
      <c r="BV10" s="24" t="e">
        <f>IF(#REF!=10,31,0)</f>
        <v>#REF!</v>
      </c>
      <c r="BW10" s="24" t="e">
        <f>IF(#REF!=11,30,0)</f>
        <v>#REF!</v>
      </c>
      <c r="BX10" s="24" t="e">
        <f>IF(#REF!=12,29,0)</f>
        <v>#REF!</v>
      </c>
      <c r="BY10" s="24" t="e">
        <f>IF(#REF!=13,28,0)</f>
        <v>#REF!</v>
      </c>
      <c r="BZ10" s="24" t="e">
        <f>IF(#REF!=14,27,0)</f>
        <v>#REF!</v>
      </c>
      <c r="CA10" s="24" t="e">
        <f>IF(#REF!=15,26,0)</f>
        <v>#REF!</v>
      </c>
      <c r="CB10" s="24" t="e">
        <f>IF(#REF!=16,25,0)</f>
        <v>#REF!</v>
      </c>
      <c r="CC10" s="24" t="e">
        <f>IF(#REF!=17,24,0)</f>
        <v>#REF!</v>
      </c>
      <c r="CD10" s="24" t="e">
        <f>IF(#REF!=18,23,0)</f>
        <v>#REF!</v>
      </c>
      <c r="CE10" s="24" t="e">
        <f>IF(#REF!=19,22,0)</f>
        <v>#REF!</v>
      </c>
      <c r="CF10" s="24" t="e">
        <f>IF(#REF!=20,21,0)</f>
        <v>#REF!</v>
      </c>
      <c r="CG10" s="24" t="e">
        <f>IF(#REF!=21,20,0)</f>
        <v>#REF!</v>
      </c>
      <c r="CH10" s="24" t="e">
        <f>IF(#REF!=22,19,0)</f>
        <v>#REF!</v>
      </c>
      <c r="CI10" s="24" t="e">
        <f>IF(#REF!=23,18,0)</f>
        <v>#REF!</v>
      </c>
      <c r="CJ10" s="24" t="e">
        <f>IF(#REF!=24,17,0)</f>
        <v>#REF!</v>
      </c>
      <c r="CK10" s="24" t="e">
        <f>IF(#REF!=25,16,0)</f>
        <v>#REF!</v>
      </c>
      <c r="CL10" s="24" t="e">
        <f>IF(#REF!=26,15,0)</f>
        <v>#REF!</v>
      </c>
      <c r="CM10" s="24" t="e">
        <f>IF(#REF!=27,14,0)</f>
        <v>#REF!</v>
      </c>
      <c r="CN10" s="24" t="e">
        <f>IF(#REF!=28,13,0)</f>
        <v>#REF!</v>
      </c>
      <c r="CO10" s="24" t="e">
        <f>IF(#REF!=29,12,0)</f>
        <v>#REF!</v>
      </c>
      <c r="CP10" s="24" t="e">
        <f>IF(#REF!=30,11,0)</f>
        <v>#REF!</v>
      </c>
      <c r="CQ10" s="24" t="e">
        <f>IF(#REF!=31,10,0)</f>
        <v>#REF!</v>
      </c>
      <c r="CR10" s="24" t="e">
        <f>IF(#REF!=32,9,0)</f>
        <v>#REF!</v>
      </c>
      <c r="CS10" s="24" t="e">
        <f>IF(#REF!=33,8,0)</f>
        <v>#REF!</v>
      </c>
      <c r="CT10" s="24" t="e">
        <f>IF(#REF!=34,7,0)</f>
        <v>#REF!</v>
      </c>
      <c r="CU10" s="24" t="e">
        <f>IF(#REF!=35,6,0)</f>
        <v>#REF!</v>
      </c>
      <c r="CV10" s="24" t="e">
        <f>IF(#REF!=36,5,0)</f>
        <v>#REF!</v>
      </c>
      <c r="CW10" s="24" t="e">
        <f>IF(#REF!=37,4,0)</f>
        <v>#REF!</v>
      </c>
      <c r="CX10" s="24" t="e">
        <f>IF(#REF!=38,3,0)</f>
        <v>#REF!</v>
      </c>
      <c r="CY10" s="24" t="e">
        <f>IF(#REF!=39,2,0)</f>
        <v>#REF!</v>
      </c>
      <c r="CZ10" s="24" t="e">
        <f>IF(#REF!=40,1,0)</f>
        <v>#REF!</v>
      </c>
      <c r="DA10" s="24" t="e">
        <f>IF(#REF!&gt;20,0,0)</f>
        <v>#REF!</v>
      </c>
      <c r="DB10" s="24" t="e">
        <f>IF(#REF!="сх",0,0)</f>
        <v>#REF!</v>
      </c>
      <c r="DC10" s="24" t="e">
        <f t="shared" ref="DC10:DC25" si="3">SUM(BM10:DB10)</f>
        <v>#REF!</v>
      </c>
      <c r="DD10" s="24" t="e">
        <f>IF(#REF!=1,45,0)</f>
        <v>#REF!</v>
      </c>
      <c r="DE10" s="24" t="e">
        <f>IF(#REF!=2,42,0)</f>
        <v>#REF!</v>
      </c>
      <c r="DF10" s="24" t="e">
        <f>IF(#REF!=3,40,0)</f>
        <v>#REF!</v>
      </c>
      <c r="DG10" s="24" t="e">
        <f>IF(#REF!=4,38,0)</f>
        <v>#REF!</v>
      </c>
      <c r="DH10" s="24" t="e">
        <f>IF(#REF!=5,36,0)</f>
        <v>#REF!</v>
      </c>
      <c r="DI10" s="24" t="e">
        <f>IF(#REF!=6,35,0)</f>
        <v>#REF!</v>
      </c>
      <c r="DJ10" s="24" t="e">
        <f>IF(#REF!=7,34,0)</f>
        <v>#REF!</v>
      </c>
      <c r="DK10" s="24" t="e">
        <f>IF(#REF!=8,33,0)</f>
        <v>#REF!</v>
      </c>
      <c r="DL10" s="24" t="e">
        <f>IF(#REF!=9,32,0)</f>
        <v>#REF!</v>
      </c>
      <c r="DM10" s="24" t="e">
        <f>IF(#REF!=10,31,0)</f>
        <v>#REF!</v>
      </c>
      <c r="DN10" s="24" t="e">
        <f>IF(#REF!=11,30,0)</f>
        <v>#REF!</v>
      </c>
      <c r="DO10" s="24" t="e">
        <f>IF(#REF!=12,29,0)</f>
        <v>#REF!</v>
      </c>
      <c r="DP10" s="24" t="e">
        <f>IF(#REF!=13,28,0)</f>
        <v>#REF!</v>
      </c>
      <c r="DQ10" s="24" t="e">
        <f>IF(#REF!=14,27,0)</f>
        <v>#REF!</v>
      </c>
      <c r="DR10" s="24" t="e">
        <f>IF(#REF!=15,26,0)</f>
        <v>#REF!</v>
      </c>
      <c r="DS10" s="24" t="e">
        <f>IF(#REF!=16,25,0)</f>
        <v>#REF!</v>
      </c>
      <c r="DT10" s="24" t="e">
        <f>IF(#REF!=17,24,0)</f>
        <v>#REF!</v>
      </c>
      <c r="DU10" s="24" t="e">
        <f>IF(#REF!=18,23,0)</f>
        <v>#REF!</v>
      </c>
      <c r="DV10" s="24" t="e">
        <f>IF(#REF!=19,22,0)</f>
        <v>#REF!</v>
      </c>
      <c r="DW10" s="24" t="e">
        <f>IF(#REF!=20,21,0)</f>
        <v>#REF!</v>
      </c>
      <c r="DX10" s="24" t="e">
        <f>IF(#REF!=21,20,0)</f>
        <v>#REF!</v>
      </c>
      <c r="DY10" s="24" t="e">
        <f>IF(#REF!=22,19,0)</f>
        <v>#REF!</v>
      </c>
      <c r="DZ10" s="24" t="e">
        <f>IF(#REF!=23,18,0)</f>
        <v>#REF!</v>
      </c>
      <c r="EA10" s="24" t="e">
        <f>IF(#REF!=24,17,0)</f>
        <v>#REF!</v>
      </c>
      <c r="EB10" s="24" t="e">
        <f>IF(#REF!=25,16,0)</f>
        <v>#REF!</v>
      </c>
      <c r="EC10" s="24" t="e">
        <f>IF(#REF!=26,15,0)</f>
        <v>#REF!</v>
      </c>
      <c r="ED10" s="24" t="e">
        <f>IF(#REF!=27,14,0)</f>
        <v>#REF!</v>
      </c>
      <c r="EE10" s="24" t="e">
        <f>IF(#REF!=28,13,0)</f>
        <v>#REF!</v>
      </c>
      <c r="EF10" s="24" t="e">
        <f>IF(#REF!=29,12,0)</f>
        <v>#REF!</v>
      </c>
      <c r="EG10" s="24" t="e">
        <f>IF(#REF!=30,11,0)</f>
        <v>#REF!</v>
      </c>
      <c r="EH10" s="24" t="e">
        <f>IF(#REF!=31,10,0)</f>
        <v>#REF!</v>
      </c>
      <c r="EI10" s="24" t="e">
        <f>IF(#REF!=32,9,0)</f>
        <v>#REF!</v>
      </c>
      <c r="EJ10" s="24" t="e">
        <f>IF(#REF!=33,8,0)</f>
        <v>#REF!</v>
      </c>
      <c r="EK10" s="24" t="e">
        <f>IF(#REF!=34,7,0)</f>
        <v>#REF!</v>
      </c>
      <c r="EL10" s="24" t="e">
        <f>IF(#REF!=35,6,0)</f>
        <v>#REF!</v>
      </c>
      <c r="EM10" s="24" t="e">
        <f>IF(#REF!=36,5,0)</f>
        <v>#REF!</v>
      </c>
      <c r="EN10" s="24" t="e">
        <f>IF(#REF!=37,4,0)</f>
        <v>#REF!</v>
      </c>
      <c r="EO10" s="24" t="e">
        <f>IF(#REF!=38,3,0)</f>
        <v>#REF!</v>
      </c>
      <c r="EP10" s="24" t="e">
        <f>IF(#REF!=39,2,0)</f>
        <v>#REF!</v>
      </c>
      <c r="EQ10" s="24" t="e">
        <f>IF(#REF!=40,1,0)</f>
        <v>#REF!</v>
      </c>
      <c r="ER10" s="24" t="e">
        <f>IF(#REF!&gt;20,0,0)</f>
        <v>#REF!</v>
      </c>
      <c r="ES10" s="24" t="e">
        <f>IF(#REF!="сх",0,0)</f>
        <v>#REF!</v>
      </c>
      <c r="ET10" s="24" t="e">
        <f t="shared" ref="ET10:ET25" si="4">SUM(DD10:ES10)</f>
        <v>#REF!</v>
      </c>
      <c r="EU10" s="24"/>
      <c r="EV10" s="24" t="e">
        <f>IF(#REF!="сх","ноль",IF(#REF!&gt;0,#REF!,"Ноль"))</f>
        <v>#REF!</v>
      </c>
      <c r="EW10" s="24" t="e">
        <f>IF(#REF!="сх","ноль",IF(#REF!&gt;0,#REF!,"Ноль"))</f>
        <v>#REF!</v>
      </c>
      <c r="EX10" s="24"/>
      <c r="EY10" s="24" t="e">
        <f t="shared" ref="EY10:EY25" si="5">MIN(EV10,EW10)</f>
        <v>#REF!</v>
      </c>
      <c r="EZ10" s="24" t="e">
        <f>IF(O10=#REF!,IF(#REF!&lt;#REF!,#REF!,FD10),#REF!)</f>
        <v>#REF!</v>
      </c>
      <c r="FA10" s="24" t="e">
        <f>IF(O10=#REF!,IF(#REF!&lt;#REF!,0,1))</f>
        <v>#REF!</v>
      </c>
      <c r="FB10" s="24" t="e">
        <f>IF(AND(EY10&gt;=21,EY10&lt;&gt;0),EY10,IF(O10&lt;#REF!,"СТОП",EZ10+FA10))</f>
        <v>#REF!</v>
      </c>
      <c r="FC10" s="24"/>
      <c r="FD10" s="24">
        <v>15</v>
      </c>
      <c r="FE10" s="24">
        <v>16</v>
      </c>
      <c r="FF10" s="24"/>
      <c r="FG10" s="26" t="e">
        <f>IF(#REF!=1,25,0)</f>
        <v>#REF!</v>
      </c>
      <c r="FH10" s="26" t="e">
        <f>IF(#REF!=2,22,0)</f>
        <v>#REF!</v>
      </c>
      <c r="FI10" s="26" t="e">
        <f>IF(#REF!=3,20,0)</f>
        <v>#REF!</v>
      </c>
      <c r="FJ10" s="26" t="e">
        <f>IF(#REF!=4,18,0)</f>
        <v>#REF!</v>
      </c>
      <c r="FK10" s="26" t="e">
        <f>IF(#REF!=5,16,0)</f>
        <v>#REF!</v>
      </c>
      <c r="FL10" s="26" t="e">
        <f>IF(#REF!=6,15,0)</f>
        <v>#REF!</v>
      </c>
      <c r="FM10" s="26" t="e">
        <f>IF(#REF!=7,14,0)</f>
        <v>#REF!</v>
      </c>
      <c r="FN10" s="26" t="e">
        <f>IF(#REF!=8,13,0)</f>
        <v>#REF!</v>
      </c>
      <c r="FO10" s="26" t="e">
        <f>IF(#REF!=9,12,0)</f>
        <v>#REF!</v>
      </c>
      <c r="FP10" s="26" t="e">
        <f>IF(#REF!=10,11,0)</f>
        <v>#REF!</v>
      </c>
      <c r="FQ10" s="26" t="e">
        <f>IF(#REF!=11,10,0)</f>
        <v>#REF!</v>
      </c>
      <c r="FR10" s="26" t="e">
        <f>IF(#REF!=12,9,0)</f>
        <v>#REF!</v>
      </c>
      <c r="FS10" s="26" t="e">
        <f>IF(#REF!=13,8,0)</f>
        <v>#REF!</v>
      </c>
      <c r="FT10" s="26" t="e">
        <f>IF(#REF!=14,7,0)</f>
        <v>#REF!</v>
      </c>
      <c r="FU10" s="26" t="e">
        <f>IF(#REF!=15,6,0)</f>
        <v>#REF!</v>
      </c>
      <c r="FV10" s="26" t="e">
        <f>IF(#REF!=16,5,0)</f>
        <v>#REF!</v>
      </c>
      <c r="FW10" s="26" t="e">
        <f>IF(#REF!=17,4,0)</f>
        <v>#REF!</v>
      </c>
      <c r="FX10" s="26" t="e">
        <f>IF(#REF!=18,3,0)</f>
        <v>#REF!</v>
      </c>
      <c r="FY10" s="26" t="e">
        <f>IF(#REF!=19,2,0)</f>
        <v>#REF!</v>
      </c>
      <c r="FZ10" s="26" t="e">
        <f>IF(#REF!=20,1,0)</f>
        <v>#REF!</v>
      </c>
      <c r="GA10" s="26" t="e">
        <f>IF(#REF!&gt;20,0,0)</f>
        <v>#REF!</v>
      </c>
      <c r="GB10" s="26" t="e">
        <f>IF(#REF!="сх",0,0)</f>
        <v>#REF!</v>
      </c>
      <c r="GC10" s="26" t="e">
        <f t="shared" ref="GC10:GC25" si="6">SUM(FG10:GB10)</f>
        <v>#REF!</v>
      </c>
      <c r="GD10" s="26" t="e">
        <f>IF(#REF!=1,25,0)</f>
        <v>#REF!</v>
      </c>
      <c r="GE10" s="26" t="e">
        <f>IF(#REF!=2,22,0)</f>
        <v>#REF!</v>
      </c>
      <c r="GF10" s="26" t="e">
        <f>IF(#REF!=3,20,0)</f>
        <v>#REF!</v>
      </c>
      <c r="GG10" s="26" t="e">
        <f>IF(#REF!=4,18,0)</f>
        <v>#REF!</v>
      </c>
      <c r="GH10" s="26" t="e">
        <f>IF(#REF!=5,16,0)</f>
        <v>#REF!</v>
      </c>
      <c r="GI10" s="26" t="e">
        <f>IF(#REF!=6,15,0)</f>
        <v>#REF!</v>
      </c>
      <c r="GJ10" s="26" t="e">
        <f>IF(#REF!=7,14,0)</f>
        <v>#REF!</v>
      </c>
      <c r="GK10" s="26" t="e">
        <f>IF(#REF!=8,13,0)</f>
        <v>#REF!</v>
      </c>
      <c r="GL10" s="26" t="e">
        <f>IF(#REF!=9,12,0)</f>
        <v>#REF!</v>
      </c>
      <c r="GM10" s="26" t="e">
        <f>IF(#REF!=10,11,0)</f>
        <v>#REF!</v>
      </c>
      <c r="GN10" s="26" t="e">
        <f>IF(#REF!=11,10,0)</f>
        <v>#REF!</v>
      </c>
      <c r="GO10" s="26" t="e">
        <f>IF(#REF!=12,9,0)</f>
        <v>#REF!</v>
      </c>
      <c r="GP10" s="26" t="e">
        <f>IF(#REF!=13,8,0)</f>
        <v>#REF!</v>
      </c>
      <c r="GQ10" s="26" t="e">
        <f>IF(#REF!=14,7,0)</f>
        <v>#REF!</v>
      </c>
      <c r="GR10" s="26" t="e">
        <f>IF(#REF!=15,6,0)</f>
        <v>#REF!</v>
      </c>
      <c r="GS10" s="26" t="e">
        <f>IF(#REF!=16,5,0)</f>
        <v>#REF!</v>
      </c>
      <c r="GT10" s="26" t="e">
        <f>IF(#REF!=17,4,0)</f>
        <v>#REF!</v>
      </c>
      <c r="GU10" s="26" t="e">
        <f>IF(#REF!=18,3,0)</f>
        <v>#REF!</v>
      </c>
      <c r="GV10" s="26" t="e">
        <f>IF(#REF!=19,2,0)</f>
        <v>#REF!</v>
      </c>
      <c r="GW10" s="26" t="e">
        <f>IF(#REF!=20,1,0)</f>
        <v>#REF!</v>
      </c>
      <c r="GX10" s="26" t="e">
        <f>IF(#REF!&gt;20,0,0)</f>
        <v>#REF!</v>
      </c>
      <c r="GY10" s="26" t="e">
        <f>IF(#REF!="сх",0,0)</f>
        <v>#REF!</v>
      </c>
      <c r="GZ10" s="26" t="e">
        <f t="shared" ref="GZ10:GZ25" si="7">SUM(GD10:GY10)</f>
        <v>#REF!</v>
      </c>
      <c r="HA10" s="26" t="e">
        <f>IF(#REF!=1,100,0)</f>
        <v>#REF!</v>
      </c>
      <c r="HB10" s="26" t="e">
        <f>IF(#REF!=2,98,0)</f>
        <v>#REF!</v>
      </c>
      <c r="HC10" s="26" t="e">
        <f>IF(#REF!=3,95,0)</f>
        <v>#REF!</v>
      </c>
      <c r="HD10" s="26" t="e">
        <f>IF(#REF!=4,93,0)</f>
        <v>#REF!</v>
      </c>
      <c r="HE10" s="26" t="e">
        <f>IF(#REF!=5,90,0)</f>
        <v>#REF!</v>
      </c>
      <c r="HF10" s="26" t="e">
        <f>IF(#REF!=6,88,0)</f>
        <v>#REF!</v>
      </c>
      <c r="HG10" s="26" t="e">
        <f>IF(#REF!=7,85,0)</f>
        <v>#REF!</v>
      </c>
      <c r="HH10" s="26" t="e">
        <f>IF(#REF!=8,83,0)</f>
        <v>#REF!</v>
      </c>
      <c r="HI10" s="26" t="e">
        <f>IF(#REF!=9,80,0)</f>
        <v>#REF!</v>
      </c>
      <c r="HJ10" s="26" t="e">
        <f>IF(#REF!=10,78,0)</f>
        <v>#REF!</v>
      </c>
      <c r="HK10" s="26" t="e">
        <f>IF(#REF!=11,75,0)</f>
        <v>#REF!</v>
      </c>
      <c r="HL10" s="26" t="e">
        <f>IF(#REF!=12,73,0)</f>
        <v>#REF!</v>
      </c>
      <c r="HM10" s="26" t="e">
        <f>IF(#REF!=13,70,0)</f>
        <v>#REF!</v>
      </c>
      <c r="HN10" s="26" t="e">
        <f>IF(#REF!=14,68,0)</f>
        <v>#REF!</v>
      </c>
      <c r="HO10" s="26" t="e">
        <f>IF(#REF!=15,65,0)</f>
        <v>#REF!</v>
      </c>
      <c r="HP10" s="26" t="e">
        <f>IF(#REF!=16,63,0)</f>
        <v>#REF!</v>
      </c>
      <c r="HQ10" s="26" t="e">
        <f>IF(#REF!=17,60,0)</f>
        <v>#REF!</v>
      </c>
      <c r="HR10" s="26" t="e">
        <f>IF(#REF!=18,58,0)</f>
        <v>#REF!</v>
      </c>
      <c r="HS10" s="26" t="e">
        <f>IF(#REF!=19,55,0)</f>
        <v>#REF!</v>
      </c>
      <c r="HT10" s="26" t="e">
        <f>IF(#REF!=20,53,0)</f>
        <v>#REF!</v>
      </c>
      <c r="HU10" s="26" t="e">
        <f>IF(#REF!&gt;20,0,0)</f>
        <v>#REF!</v>
      </c>
      <c r="HV10" s="26" t="e">
        <f>IF(#REF!="сх",0,0)</f>
        <v>#REF!</v>
      </c>
      <c r="HW10" s="26" t="e">
        <f t="shared" ref="HW10:HW25" si="8">SUM(HA10:HV10)</f>
        <v>#REF!</v>
      </c>
      <c r="HX10" s="26" t="e">
        <f>IF(#REF!=1,100,0)</f>
        <v>#REF!</v>
      </c>
      <c r="HY10" s="26" t="e">
        <f>IF(#REF!=2,98,0)</f>
        <v>#REF!</v>
      </c>
      <c r="HZ10" s="26" t="e">
        <f>IF(#REF!=3,95,0)</f>
        <v>#REF!</v>
      </c>
      <c r="IA10" s="26" t="e">
        <f>IF(#REF!=4,93,0)</f>
        <v>#REF!</v>
      </c>
      <c r="IB10" s="26" t="e">
        <f>IF(#REF!=5,90,0)</f>
        <v>#REF!</v>
      </c>
      <c r="IC10" s="26" t="e">
        <f>IF(#REF!=6,88,0)</f>
        <v>#REF!</v>
      </c>
      <c r="ID10" s="26" t="e">
        <f>IF(#REF!=7,85,0)</f>
        <v>#REF!</v>
      </c>
      <c r="IE10" s="26" t="e">
        <f>IF(#REF!=8,83,0)</f>
        <v>#REF!</v>
      </c>
      <c r="IF10" s="26" t="e">
        <f>IF(#REF!=9,80,0)</f>
        <v>#REF!</v>
      </c>
      <c r="IG10" s="26" t="e">
        <f>IF(#REF!=10,78,0)</f>
        <v>#REF!</v>
      </c>
      <c r="IH10" s="26" t="e">
        <f>IF(#REF!=11,75,0)</f>
        <v>#REF!</v>
      </c>
      <c r="II10" s="26" t="e">
        <f>IF(#REF!=12,73,0)</f>
        <v>#REF!</v>
      </c>
      <c r="IJ10" s="26" t="e">
        <f>IF(#REF!=13,70,0)</f>
        <v>#REF!</v>
      </c>
      <c r="IK10" s="26" t="e">
        <f>IF(#REF!=14,68,0)</f>
        <v>#REF!</v>
      </c>
      <c r="IL10" s="26" t="e">
        <f>IF(#REF!=15,65,0)</f>
        <v>#REF!</v>
      </c>
      <c r="IM10" s="26" t="e">
        <f>IF(#REF!=16,63,0)</f>
        <v>#REF!</v>
      </c>
      <c r="IN10" s="26" t="e">
        <f>IF(#REF!=17,60,0)</f>
        <v>#REF!</v>
      </c>
      <c r="IO10" s="26" t="e">
        <f>IF(#REF!=18,58,0)</f>
        <v>#REF!</v>
      </c>
      <c r="IP10" s="26" t="e">
        <f>IF(#REF!=19,55,0)</f>
        <v>#REF!</v>
      </c>
      <c r="IQ10" s="26" t="e">
        <f>IF(#REF!=20,53,0)</f>
        <v>#REF!</v>
      </c>
      <c r="IR10" s="26" t="e">
        <f>IF(#REF!&gt;20,0,0)</f>
        <v>#REF!</v>
      </c>
      <c r="IS10" s="26" t="e">
        <f>IF(#REF!="сх",0,0)</f>
        <v>#REF!</v>
      </c>
      <c r="IT10" s="26" t="e">
        <f t="shared" ref="IT10:IT25" si="9">SUM(HX10:IS10)</f>
        <v>#REF!</v>
      </c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</row>
    <row r="11" spans="1:265" s="3" customFormat="1" ht="44.25" x14ac:dyDescent="0.2">
      <c r="A11" s="58">
        <v>2</v>
      </c>
      <c r="B11" s="61">
        <v>14.4</v>
      </c>
      <c r="C11" s="77">
        <v>9</v>
      </c>
      <c r="D11" s="94" t="s">
        <v>58</v>
      </c>
      <c r="E11" s="45" t="s">
        <v>23</v>
      </c>
      <c r="F11" s="65" t="s">
        <v>31</v>
      </c>
      <c r="G11" s="66" t="s">
        <v>49</v>
      </c>
      <c r="H11" s="45" t="s">
        <v>30</v>
      </c>
      <c r="I11" s="70">
        <v>2</v>
      </c>
      <c r="J11" s="71">
        <v>22</v>
      </c>
      <c r="K11" s="72">
        <v>2</v>
      </c>
      <c r="L11" s="71">
        <v>22</v>
      </c>
      <c r="M11" s="72">
        <v>2</v>
      </c>
      <c r="N11" s="71">
        <v>22</v>
      </c>
      <c r="O11" s="88">
        <f t="shared" si="0"/>
        <v>66</v>
      </c>
      <c r="P11" s="23" t="e">
        <f>#REF!+#REF!</f>
        <v>#REF!</v>
      </c>
      <c r="Q11" s="24"/>
      <c r="R11" s="25"/>
      <c r="S11" s="24" t="e">
        <f>IF(#REF!=1,25,0)</f>
        <v>#REF!</v>
      </c>
      <c r="T11" s="24" t="e">
        <f>IF(#REF!=2,22,0)</f>
        <v>#REF!</v>
      </c>
      <c r="U11" s="24" t="e">
        <f>IF(#REF!=3,20,0)</f>
        <v>#REF!</v>
      </c>
      <c r="V11" s="24" t="e">
        <f>IF(#REF!=4,18,0)</f>
        <v>#REF!</v>
      </c>
      <c r="W11" s="24" t="e">
        <f>IF(#REF!=5,16,0)</f>
        <v>#REF!</v>
      </c>
      <c r="X11" s="24" t="e">
        <f>IF(#REF!=6,15,0)</f>
        <v>#REF!</v>
      </c>
      <c r="Y11" s="24" t="e">
        <f>IF(#REF!=7,14,0)</f>
        <v>#REF!</v>
      </c>
      <c r="Z11" s="24" t="e">
        <f>IF(#REF!=8,13,0)</f>
        <v>#REF!</v>
      </c>
      <c r="AA11" s="24" t="e">
        <f>IF(#REF!=9,12,0)</f>
        <v>#REF!</v>
      </c>
      <c r="AB11" s="24" t="e">
        <f>IF(#REF!=10,11,0)</f>
        <v>#REF!</v>
      </c>
      <c r="AC11" s="24" t="e">
        <f>IF(#REF!=11,10,0)</f>
        <v>#REF!</v>
      </c>
      <c r="AD11" s="24" t="e">
        <f>IF(#REF!=12,9,0)</f>
        <v>#REF!</v>
      </c>
      <c r="AE11" s="24" t="e">
        <f>IF(#REF!=13,8,0)</f>
        <v>#REF!</v>
      </c>
      <c r="AF11" s="24" t="e">
        <f>IF(#REF!=14,7,0)</f>
        <v>#REF!</v>
      </c>
      <c r="AG11" s="24" t="e">
        <f>IF(#REF!=15,6,0)</f>
        <v>#REF!</v>
      </c>
      <c r="AH11" s="24" t="e">
        <f>IF(#REF!=16,5,0)</f>
        <v>#REF!</v>
      </c>
      <c r="AI11" s="24" t="e">
        <f>IF(#REF!=17,4,0)</f>
        <v>#REF!</v>
      </c>
      <c r="AJ11" s="24" t="e">
        <f>IF(#REF!=18,3,0)</f>
        <v>#REF!</v>
      </c>
      <c r="AK11" s="24" t="e">
        <f>IF(#REF!=19,2,0)</f>
        <v>#REF!</v>
      </c>
      <c r="AL11" s="24" t="e">
        <f>IF(#REF!=20,1,0)</f>
        <v>#REF!</v>
      </c>
      <c r="AM11" s="24" t="e">
        <f>IF(#REF!&gt;20,0,0)</f>
        <v>#REF!</v>
      </c>
      <c r="AN11" s="24" t="e">
        <f>IF(#REF!="сх",0,0)</f>
        <v>#REF!</v>
      </c>
      <c r="AO11" s="24" t="e">
        <f t="shared" si="1"/>
        <v>#REF!</v>
      </c>
      <c r="AP11" s="24" t="e">
        <f>IF(#REF!=1,25,0)</f>
        <v>#REF!</v>
      </c>
      <c r="AQ11" s="24" t="e">
        <f>IF(#REF!=2,22,0)</f>
        <v>#REF!</v>
      </c>
      <c r="AR11" s="24" t="e">
        <f>IF(#REF!=3,20,0)</f>
        <v>#REF!</v>
      </c>
      <c r="AS11" s="24" t="e">
        <f>IF(#REF!=4,18,0)</f>
        <v>#REF!</v>
      </c>
      <c r="AT11" s="24" t="e">
        <f>IF(#REF!=5,16,0)</f>
        <v>#REF!</v>
      </c>
      <c r="AU11" s="24" t="e">
        <f>IF(#REF!=6,15,0)</f>
        <v>#REF!</v>
      </c>
      <c r="AV11" s="24" t="e">
        <f>IF(#REF!=7,14,0)</f>
        <v>#REF!</v>
      </c>
      <c r="AW11" s="24" t="e">
        <f>IF(#REF!=8,13,0)</f>
        <v>#REF!</v>
      </c>
      <c r="AX11" s="24" t="e">
        <f>IF(#REF!=9,12,0)</f>
        <v>#REF!</v>
      </c>
      <c r="AY11" s="24" t="e">
        <f>IF(#REF!=10,11,0)</f>
        <v>#REF!</v>
      </c>
      <c r="AZ11" s="24" t="e">
        <f>IF(#REF!=11,10,0)</f>
        <v>#REF!</v>
      </c>
      <c r="BA11" s="24" t="e">
        <f>IF(#REF!=12,9,0)</f>
        <v>#REF!</v>
      </c>
      <c r="BB11" s="24" t="e">
        <f>IF(#REF!=13,8,0)</f>
        <v>#REF!</v>
      </c>
      <c r="BC11" s="24" t="e">
        <f>IF(#REF!=14,7,0)</f>
        <v>#REF!</v>
      </c>
      <c r="BD11" s="24" t="e">
        <f>IF(#REF!=15,6,0)</f>
        <v>#REF!</v>
      </c>
      <c r="BE11" s="24" t="e">
        <f>IF(#REF!=16,5,0)</f>
        <v>#REF!</v>
      </c>
      <c r="BF11" s="24" t="e">
        <f>IF(#REF!=17,4,0)</f>
        <v>#REF!</v>
      </c>
      <c r="BG11" s="24" t="e">
        <f>IF(#REF!=18,3,0)</f>
        <v>#REF!</v>
      </c>
      <c r="BH11" s="24" t="e">
        <f>IF(#REF!=19,2,0)</f>
        <v>#REF!</v>
      </c>
      <c r="BI11" s="24" t="e">
        <f>IF(#REF!=20,1,0)</f>
        <v>#REF!</v>
      </c>
      <c r="BJ11" s="24" t="e">
        <f>IF(#REF!&gt;20,0,0)</f>
        <v>#REF!</v>
      </c>
      <c r="BK11" s="24" t="e">
        <f>IF(#REF!="сх",0,0)</f>
        <v>#REF!</v>
      </c>
      <c r="BL11" s="24" t="e">
        <f t="shared" si="2"/>
        <v>#REF!</v>
      </c>
      <c r="BM11" s="24" t="e">
        <f>IF(#REF!=1,45,0)</f>
        <v>#REF!</v>
      </c>
      <c r="BN11" s="24" t="e">
        <f>IF(#REF!=2,42,0)</f>
        <v>#REF!</v>
      </c>
      <c r="BO11" s="24" t="e">
        <f>IF(#REF!=3,40,0)</f>
        <v>#REF!</v>
      </c>
      <c r="BP11" s="24" t="e">
        <f>IF(#REF!=4,38,0)</f>
        <v>#REF!</v>
      </c>
      <c r="BQ11" s="24" t="e">
        <f>IF(#REF!=5,36,0)</f>
        <v>#REF!</v>
      </c>
      <c r="BR11" s="24" t="e">
        <f>IF(#REF!=6,35,0)</f>
        <v>#REF!</v>
      </c>
      <c r="BS11" s="24" t="e">
        <f>IF(#REF!=7,34,0)</f>
        <v>#REF!</v>
      </c>
      <c r="BT11" s="24" t="e">
        <f>IF(#REF!=8,33,0)</f>
        <v>#REF!</v>
      </c>
      <c r="BU11" s="24" t="e">
        <f>IF(#REF!=9,32,0)</f>
        <v>#REF!</v>
      </c>
      <c r="BV11" s="24" t="e">
        <f>IF(#REF!=10,31,0)</f>
        <v>#REF!</v>
      </c>
      <c r="BW11" s="24" t="e">
        <f>IF(#REF!=11,30,0)</f>
        <v>#REF!</v>
      </c>
      <c r="BX11" s="24" t="e">
        <f>IF(#REF!=12,29,0)</f>
        <v>#REF!</v>
      </c>
      <c r="BY11" s="24" t="e">
        <f>IF(#REF!=13,28,0)</f>
        <v>#REF!</v>
      </c>
      <c r="BZ11" s="24" t="e">
        <f>IF(#REF!=14,27,0)</f>
        <v>#REF!</v>
      </c>
      <c r="CA11" s="24" t="e">
        <f>IF(#REF!=15,26,0)</f>
        <v>#REF!</v>
      </c>
      <c r="CB11" s="24" t="e">
        <f>IF(#REF!=16,25,0)</f>
        <v>#REF!</v>
      </c>
      <c r="CC11" s="24" t="e">
        <f>IF(#REF!=17,24,0)</f>
        <v>#REF!</v>
      </c>
      <c r="CD11" s="24" t="e">
        <f>IF(#REF!=18,23,0)</f>
        <v>#REF!</v>
      </c>
      <c r="CE11" s="24" t="e">
        <f>IF(#REF!=19,22,0)</f>
        <v>#REF!</v>
      </c>
      <c r="CF11" s="24" t="e">
        <f>IF(#REF!=20,21,0)</f>
        <v>#REF!</v>
      </c>
      <c r="CG11" s="24" t="e">
        <f>IF(#REF!=21,20,0)</f>
        <v>#REF!</v>
      </c>
      <c r="CH11" s="24" t="e">
        <f>IF(#REF!=22,19,0)</f>
        <v>#REF!</v>
      </c>
      <c r="CI11" s="24" t="e">
        <f>IF(#REF!=23,18,0)</f>
        <v>#REF!</v>
      </c>
      <c r="CJ11" s="24" t="e">
        <f>IF(#REF!=24,17,0)</f>
        <v>#REF!</v>
      </c>
      <c r="CK11" s="24" t="e">
        <f>IF(#REF!=25,16,0)</f>
        <v>#REF!</v>
      </c>
      <c r="CL11" s="24" t="e">
        <f>IF(#REF!=26,15,0)</f>
        <v>#REF!</v>
      </c>
      <c r="CM11" s="24" t="e">
        <f>IF(#REF!=27,14,0)</f>
        <v>#REF!</v>
      </c>
      <c r="CN11" s="24" t="e">
        <f>IF(#REF!=28,13,0)</f>
        <v>#REF!</v>
      </c>
      <c r="CO11" s="24" t="e">
        <f>IF(#REF!=29,12,0)</f>
        <v>#REF!</v>
      </c>
      <c r="CP11" s="24" t="e">
        <f>IF(#REF!=30,11,0)</f>
        <v>#REF!</v>
      </c>
      <c r="CQ11" s="24" t="e">
        <f>IF(#REF!=31,10,0)</f>
        <v>#REF!</v>
      </c>
      <c r="CR11" s="24" t="e">
        <f>IF(#REF!=32,9,0)</f>
        <v>#REF!</v>
      </c>
      <c r="CS11" s="24" t="e">
        <f>IF(#REF!=33,8,0)</f>
        <v>#REF!</v>
      </c>
      <c r="CT11" s="24" t="e">
        <f>IF(#REF!=34,7,0)</f>
        <v>#REF!</v>
      </c>
      <c r="CU11" s="24" t="e">
        <f>IF(#REF!=35,6,0)</f>
        <v>#REF!</v>
      </c>
      <c r="CV11" s="24" t="e">
        <f>IF(#REF!=36,5,0)</f>
        <v>#REF!</v>
      </c>
      <c r="CW11" s="24" t="e">
        <f>IF(#REF!=37,4,0)</f>
        <v>#REF!</v>
      </c>
      <c r="CX11" s="24" t="e">
        <f>IF(#REF!=38,3,0)</f>
        <v>#REF!</v>
      </c>
      <c r="CY11" s="24" t="e">
        <f>IF(#REF!=39,2,0)</f>
        <v>#REF!</v>
      </c>
      <c r="CZ11" s="24" t="e">
        <f>IF(#REF!=40,1,0)</f>
        <v>#REF!</v>
      </c>
      <c r="DA11" s="24" t="e">
        <f>IF(#REF!&gt;20,0,0)</f>
        <v>#REF!</v>
      </c>
      <c r="DB11" s="24" t="e">
        <f>IF(#REF!="сх",0,0)</f>
        <v>#REF!</v>
      </c>
      <c r="DC11" s="24" t="e">
        <f t="shared" si="3"/>
        <v>#REF!</v>
      </c>
      <c r="DD11" s="24" t="e">
        <f>IF(#REF!=1,45,0)</f>
        <v>#REF!</v>
      </c>
      <c r="DE11" s="24" t="e">
        <f>IF(#REF!=2,42,0)</f>
        <v>#REF!</v>
      </c>
      <c r="DF11" s="24" t="e">
        <f>IF(#REF!=3,40,0)</f>
        <v>#REF!</v>
      </c>
      <c r="DG11" s="24" t="e">
        <f>IF(#REF!=4,38,0)</f>
        <v>#REF!</v>
      </c>
      <c r="DH11" s="24" t="e">
        <f>IF(#REF!=5,36,0)</f>
        <v>#REF!</v>
      </c>
      <c r="DI11" s="24" t="e">
        <f>IF(#REF!=6,35,0)</f>
        <v>#REF!</v>
      </c>
      <c r="DJ11" s="24" t="e">
        <f>IF(#REF!=7,34,0)</f>
        <v>#REF!</v>
      </c>
      <c r="DK11" s="24" t="e">
        <f>IF(#REF!=8,33,0)</f>
        <v>#REF!</v>
      </c>
      <c r="DL11" s="24" t="e">
        <f>IF(#REF!=9,32,0)</f>
        <v>#REF!</v>
      </c>
      <c r="DM11" s="24" t="e">
        <f>IF(#REF!=10,31,0)</f>
        <v>#REF!</v>
      </c>
      <c r="DN11" s="24" t="e">
        <f>IF(#REF!=11,30,0)</f>
        <v>#REF!</v>
      </c>
      <c r="DO11" s="24" t="e">
        <f>IF(#REF!=12,29,0)</f>
        <v>#REF!</v>
      </c>
      <c r="DP11" s="24" t="e">
        <f>IF(#REF!=13,28,0)</f>
        <v>#REF!</v>
      </c>
      <c r="DQ11" s="24" t="e">
        <f>IF(#REF!=14,27,0)</f>
        <v>#REF!</v>
      </c>
      <c r="DR11" s="24" t="e">
        <f>IF(#REF!=15,26,0)</f>
        <v>#REF!</v>
      </c>
      <c r="DS11" s="24" t="e">
        <f>IF(#REF!=16,25,0)</f>
        <v>#REF!</v>
      </c>
      <c r="DT11" s="24" t="e">
        <f>IF(#REF!=17,24,0)</f>
        <v>#REF!</v>
      </c>
      <c r="DU11" s="24" t="e">
        <f>IF(#REF!=18,23,0)</f>
        <v>#REF!</v>
      </c>
      <c r="DV11" s="24" t="e">
        <f>IF(#REF!=19,22,0)</f>
        <v>#REF!</v>
      </c>
      <c r="DW11" s="24" t="e">
        <f>IF(#REF!=20,21,0)</f>
        <v>#REF!</v>
      </c>
      <c r="DX11" s="24" t="e">
        <f>IF(#REF!=21,20,0)</f>
        <v>#REF!</v>
      </c>
      <c r="DY11" s="24" t="e">
        <f>IF(#REF!=22,19,0)</f>
        <v>#REF!</v>
      </c>
      <c r="DZ11" s="24" t="e">
        <f>IF(#REF!=23,18,0)</f>
        <v>#REF!</v>
      </c>
      <c r="EA11" s="24" t="e">
        <f>IF(#REF!=24,17,0)</f>
        <v>#REF!</v>
      </c>
      <c r="EB11" s="24" t="e">
        <f>IF(#REF!=25,16,0)</f>
        <v>#REF!</v>
      </c>
      <c r="EC11" s="24" t="e">
        <f>IF(#REF!=26,15,0)</f>
        <v>#REF!</v>
      </c>
      <c r="ED11" s="24" t="e">
        <f>IF(#REF!=27,14,0)</f>
        <v>#REF!</v>
      </c>
      <c r="EE11" s="24" t="e">
        <f>IF(#REF!=28,13,0)</f>
        <v>#REF!</v>
      </c>
      <c r="EF11" s="24" t="e">
        <f>IF(#REF!=29,12,0)</f>
        <v>#REF!</v>
      </c>
      <c r="EG11" s="24" t="e">
        <f>IF(#REF!=30,11,0)</f>
        <v>#REF!</v>
      </c>
      <c r="EH11" s="24" t="e">
        <f>IF(#REF!=31,10,0)</f>
        <v>#REF!</v>
      </c>
      <c r="EI11" s="24" t="e">
        <f>IF(#REF!=32,9,0)</f>
        <v>#REF!</v>
      </c>
      <c r="EJ11" s="24" t="e">
        <f>IF(#REF!=33,8,0)</f>
        <v>#REF!</v>
      </c>
      <c r="EK11" s="24" t="e">
        <f>IF(#REF!=34,7,0)</f>
        <v>#REF!</v>
      </c>
      <c r="EL11" s="24" t="e">
        <f>IF(#REF!=35,6,0)</f>
        <v>#REF!</v>
      </c>
      <c r="EM11" s="24" t="e">
        <f>IF(#REF!=36,5,0)</f>
        <v>#REF!</v>
      </c>
      <c r="EN11" s="24" t="e">
        <f>IF(#REF!=37,4,0)</f>
        <v>#REF!</v>
      </c>
      <c r="EO11" s="24" t="e">
        <f>IF(#REF!=38,3,0)</f>
        <v>#REF!</v>
      </c>
      <c r="EP11" s="24" t="e">
        <f>IF(#REF!=39,2,0)</f>
        <v>#REF!</v>
      </c>
      <c r="EQ11" s="24" t="e">
        <f>IF(#REF!=40,1,0)</f>
        <v>#REF!</v>
      </c>
      <c r="ER11" s="24" t="e">
        <f>IF(#REF!&gt;20,0,0)</f>
        <v>#REF!</v>
      </c>
      <c r="ES11" s="24" t="e">
        <f>IF(#REF!="сх",0,0)</f>
        <v>#REF!</v>
      </c>
      <c r="ET11" s="24" t="e">
        <f t="shared" si="4"/>
        <v>#REF!</v>
      </c>
      <c r="EU11" s="24"/>
      <c r="EV11" s="24" t="e">
        <f>IF(#REF!="сх","ноль",IF(#REF!&gt;0,#REF!,"Ноль"))</f>
        <v>#REF!</v>
      </c>
      <c r="EW11" s="24" t="e">
        <f>IF(#REF!="сх","ноль",IF(#REF!&gt;0,#REF!,"Ноль"))</f>
        <v>#REF!</v>
      </c>
      <c r="EX11" s="24"/>
      <c r="EY11" s="24" t="e">
        <f t="shared" si="5"/>
        <v>#REF!</v>
      </c>
      <c r="EZ11" s="24" t="e">
        <f>IF(O11=#REF!,IF(#REF!&lt;#REF!,#REF!,FD11),#REF!)</f>
        <v>#REF!</v>
      </c>
      <c r="FA11" s="24" t="e">
        <f>IF(O11=#REF!,IF(#REF!&lt;#REF!,0,1))</f>
        <v>#REF!</v>
      </c>
      <c r="FB11" s="24" t="e">
        <f>IF(AND(EY11&gt;=21,EY11&lt;&gt;0),EY11,IF(O11&lt;#REF!,"СТОП",EZ11+FA11))</f>
        <v>#REF!</v>
      </c>
      <c r="FC11" s="24"/>
      <c r="FD11" s="24">
        <v>15</v>
      </c>
      <c r="FE11" s="24">
        <v>16</v>
      </c>
      <c r="FF11" s="24"/>
      <c r="FG11" s="26" t="e">
        <f>IF(#REF!=1,25,0)</f>
        <v>#REF!</v>
      </c>
      <c r="FH11" s="26" t="e">
        <f>IF(#REF!=2,22,0)</f>
        <v>#REF!</v>
      </c>
      <c r="FI11" s="26" t="e">
        <f>IF(#REF!=3,20,0)</f>
        <v>#REF!</v>
      </c>
      <c r="FJ11" s="26" t="e">
        <f>IF(#REF!=4,18,0)</f>
        <v>#REF!</v>
      </c>
      <c r="FK11" s="26" t="e">
        <f>IF(#REF!=5,16,0)</f>
        <v>#REF!</v>
      </c>
      <c r="FL11" s="26" t="e">
        <f>IF(#REF!=6,15,0)</f>
        <v>#REF!</v>
      </c>
      <c r="FM11" s="26" t="e">
        <f>IF(#REF!=7,14,0)</f>
        <v>#REF!</v>
      </c>
      <c r="FN11" s="26" t="e">
        <f>IF(#REF!=8,13,0)</f>
        <v>#REF!</v>
      </c>
      <c r="FO11" s="26" t="e">
        <f>IF(#REF!=9,12,0)</f>
        <v>#REF!</v>
      </c>
      <c r="FP11" s="26" t="e">
        <f>IF(#REF!=10,11,0)</f>
        <v>#REF!</v>
      </c>
      <c r="FQ11" s="26" t="e">
        <f>IF(#REF!=11,10,0)</f>
        <v>#REF!</v>
      </c>
      <c r="FR11" s="26" t="e">
        <f>IF(#REF!=12,9,0)</f>
        <v>#REF!</v>
      </c>
      <c r="FS11" s="26" t="e">
        <f>IF(#REF!=13,8,0)</f>
        <v>#REF!</v>
      </c>
      <c r="FT11" s="26" t="e">
        <f>IF(#REF!=14,7,0)</f>
        <v>#REF!</v>
      </c>
      <c r="FU11" s="26" t="e">
        <f>IF(#REF!=15,6,0)</f>
        <v>#REF!</v>
      </c>
      <c r="FV11" s="26" t="e">
        <f>IF(#REF!=16,5,0)</f>
        <v>#REF!</v>
      </c>
      <c r="FW11" s="26" t="e">
        <f>IF(#REF!=17,4,0)</f>
        <v>#REF!</v>
      </c>
      <c r="FX11" s="26" t="e">
        <f>IF(#REF!=18,3,0)</f>
        <v>#REF!</v>
      </c>
      <c r="FY11" s="26" t="e">
        <f>IF(#REF!=19,2,0)</f>
        <v>#REF!</v>
      </c>
      <c r="FZ11" s="26" t="e">
        <f>IF(#REF!=20,1,0)</f>
        <v>#REF!</v>
      </c>
      <c r="GA11" s="26" t="e">
        <f>IF(#REF!&gt;20,0,0)</f>
        <v>#REF!</v>
      </c>
      <c r="GB11" s="26" t="e">
        <f>IF(#REF!="сх",0,0)</f>
        <v>#REF!</v>
      </c>
      <c r="GC11" s="26" t="e">
        <f t="shared" si="6"/>
        <v>#REF!</v>
      </c>
      <c r="GD11" s="26" t="e">
        <f>IF(#REF!=1,25,0)</f>
        <v>#REF!</v>
      </c>
      <c r="GE11" s="26" t="e">
        <f>IF(#REF!=2,22,0)</f>
        <v>#REF!</v>
      </c>
      <c r="GF11" s="26" t="e">
        <f>IF(#REF!=3,20,0)</f>
        <v>#REF!</v>
      </c>
      <c r="GG11" s="26" t="e">
        <f>IF(#REF!=4,18,0)</f>
        <v>#REF!</v>
      </c>
      <c r="GH11" s="26" t="e">
        <f>IF(#REF!=5,16,0)</f>
        <v>#REF!</v>
      </c>
      <c r="GI11" s="26" t="e">
        <f>IF(#REF!=6,15,0)</f>
        <v>#REF!</v>
      </c>
      <c r="GJ11" s="26" t="e">
        <f>IF(#REF!=7,14,0)</f>
        <v>#REF!</v>
      </c>
      <c r="GK11" s="26" t="e">
        <f>IF(#REF!=8,13,0)</f>
        <v>#REF!</v>
      </c>
      <c r="GL11" s="26" t="e">
        <f>IF(#REF!=9,12,0)</f>
        <v>#REF!</v>
      </c>
      <c r="GM11" s="26" t="e">
        <f>IF(#REF!=10,11,0)</f>
        <v>#REF!</v>
      </c>
      <c r="GN11" s="26" t="e">
        <f>IF(#REF!=11,10,0)</f>
        <v>#REF!</v>
      </c>
      <c r="GO11" s="26" t="e">
        <f>IF(#REF!=12,9,0)</f>
        <v>#REF!</v>
      </c>
      <c r="GP11" s="26" t="e">
        <f>IF(#REF!=13,8,0)</f>
        <v>#REF!</v>
      </c>
      <c r="GQ11" s="26" t="e">
        <f>IF(#REF!=14,7,0)</f>
        <v>#REF!</v>
      </c>
      <c r="GR11" s="26" t="e">
        <f>IF(#REF!=15,6,0)</f>
        <v>#REF!</v>
      </c>
      <c r="GS11" s="26" t="e">
        <f>IF(#REF!=16,5,0)</f>
        <v>#REF!</v>
      </c>
      <c r="GT11" s="26" t="e">
        <f>IF(#REF!=17,4,0)</f>
        <v>#REF!</v>
      </c>
      <c r="GU11" s="26" t="e">
        <f>IF(#REF!=18,3,0)</f>
        <v>#REF!</v>
      </c>
      <c r="GV11" s="26" t="e">
        <f>IF(#REF!=19,2,0)</f>
        <v>#REF!</v>
      </c>
      <c r="GW11" s="26" t="e">
        <f>IF(#REF!=20,1,0)</f>
        <v>#REF!</v>
      </c>
      <c r="GX11" s="26" t="e">
        <f>IF(#REF!&gt;20,0,0)</f>
        <v>#REF!</v>
      </c>
      <c r="GY11" s="26" t="e">
        <f>IF(#REF!="сх",0,0)</f>
        <v>#REF!</v>
      </c>
      <c r="GZ11" s="26" t="e">
        <f t="shared" si="7"/>
        <v>#REF!</v>
      </c>
      <c r="HA11" s="26" t="e">
        <f>IF(#REF!=1,100,0)</f>
        <v>#REF!</v>
      </c>
      <c r="HB11" s="26" t="e">
        <f>IF(#REF!=2,98,0)</f>
        <v>#REF!</v>
      </c>
      <c r="HC11" s="26" t="e">
        <f>IF(#REF!=3,95,0)</f>
        <v>#REF!</v>
      </c>
      <c r="HD11" s="26" t="e">
        <f>IF(#REF!=4,93,0)</f>
        <v>#REF!</v>
      </c>
      <c r="HE11" s="26" t="e">
        <f>IF(#REF!=5,90,0)</f>
        <v>#REF!</v>
      </c>
      <c r="HF11" s="26" t="e">
        <f>IF(#REF!=6,88,0)</f>
        <v>#REF!</v>
      </c>
      <c r="HG11" s="26" t="e">
        <f>IF(#REF!=7,85,0)</f>
        <v>#REF!</v>
      </c>
      <c r="HH11" s="26" t="e">
        <f>IF(#REF!=8,83,0)</f>
        <v>#REF!</v>
      </c>
      <c r="HI11" s="26" t="e">
        <f>IF(#REF!=9,80,0)</f>
        <v>#REF!</v>
      </c>
      <c r="HJ11" s="26" t="e">
        <f>IF(#REF!=10,78,0)</f>
        <v>#REF!</v>
      </c>
      <c r="HK11" s="26" t="e">
        <f>IF(#REF!=11,75,0)</f>
        <v>#REF!</v>
      </c>
      <c r="HL11" s="26" t="e">
        <f>IF(#REF!=12,73,0)</f>
        <v>#REF!</v>
      </c>
      <c r="HM11" s="26" t="e">
        <f>IF(#REF!=13,70,0)</f>
        <v>#REF!</v>
      </c>
      <c r="HN11" s="26" t="e">
        <f>IF(#REF!=14,68,0)</f>
        <v>#REF!</v>
      </c>
      <c r="HO11" s="26" t="e">
        <f>IF(#REF!=15,65,0)</f>
        <v>#REF!</v>
      </c>
      <c r="HP11" s="26" t="e">
        <f>IF(#REF!=16,63,0)</f>
        <v>#REF!</v>
      </c>
      <c r="HQ11" s="26" t="e">
        <f>IF(#REF!=17,60,0)</f>
        <v>#REF!</v>
      </c>
      <c r="HR11" s="26" t="e">
        <f>IF(#REF!=18,58,0)</f>
        <v>#REF!</v>
      </c>
      <c r="HS11" s="26" t="e">
        <f>IF(#REF!=19,55,0)</f>
        <v>#REF!</v>
      </c>
      <c r="HT11" s="26" t="e">
        <f>IF(#REF!=20,53,0)</f>
        <v>#REF!</v>
      </c>
      <c r="HU11" s="26" t="e">
        <f>IF(#REF!&gt;20,0,0)</f>
        <v>#REF!</v>
      </c>
      <c r="HV11" s="26" t="e">
        <f>IF(#REF!="сх",0,0)</f>
        <v>#REF!</v>
      </c>
      <c r="HW11" s="26" t="e">
        <f t="shared" si="8"/>
        <v>#REF!</v>
      </c>
      <c r="HX11" s="26" t="e">
        <f>IF(#REF!=1,100,0)</f>
        <v>#REF!</v>
      </c>
      <c r="HY11" s="26" t="e">
        <f>IF(#REF!=2,98,0)</f>
        <v>#REF!</v>
      </c>
      <c r="HZ11" s="26" t="e">
        <f>IF(#REF!=3,95,0)</f>
        <v>#REF!</v>
      </c>
      <c r="IA11" s="26" t="e">
        <f>IF(#REF!=4,93,0)</f>
        <v>#REF!</v>
      </c>
      <c r="IB11" s="26" t="e">
        <f>IF(#REF!=5,90,0)</f>
        <v>#REF!</v>
      </c>
      <c r="IC11" s="26" t="e">
        <f>IF(#REF!=6,88,0)</f>
        <v>#REF!</v>
      </c>
      <c r="ID11" s="26" t="e">
        <f>IF(#REF!=7,85,0)</f>
        <v>#REF!</v>
      </c>
      <c r="IE11" s="26" t="e">
        <f>IF(#REF!=8,83,0)</f>
        <v>#REF!</v>
      </c>
      <c r="IF11" s="26" t="e">
        <f>IF(#REF!=9,80,0)</f>
        <v>#REF!</v>
      </c>
      <c r="IG11" s="26" t="e">
        <f>IF(#REF!=10,78,0)</f>
        <v>#REF!</v>
      </c>
      <c r="IH11" s="26" t="e">
        <f>IF(#REF!=11,75,0)</f>
        <v>#REF!</v>
      </c>
      <c r="II11" s="26" t="e">
        <f>IF(#REF!=12,73,0)</f>
        <v>#REF!</v>
      </c>
      <c r="IJ11" s="26" t="e">
        <f>IF(#REF!=13,70,0)</f>
        <v>#REF!</v>
      </c>
      <c r="IK11" s="26" t="e">
        <f>IF(#REF!=14,68,0)</f>
        <v>#REF!</v>
      </c>
      <c r="IL11" s="26" t="e">
        <f>IF(#REF!=15,65,0)</f>
        <v>#REF!</v>
      </c>
      <c r="IM11" s="26" t="e">
        <f>IF(#REF!=16,63,0)</f>
        <v>#REF!</v>
      </c>
      <c r="IN11" s="26" t="e">
        <f>IF(#REF!=17,60,0)</f>
        <v>#REF!</v>
      </c>
      <c r="IO11" s="26" t="e">
        <f>IF(#REF!=18,58,0)</f>
        <v>#REF!</v>
      </c>
      <c r="IP11" s="26" t="e">
        <f>IF(#REF!=19,55,0)</f>
        <v>#REF!</v>
      </c>
      <c r="IQ11" s="26" t="e">
        <f>IF(#REF!=20,53,0)</f>
        <v>#REF!</v>
      </c>
      <c r="IR11" s="26" t="e">
        <f>IF(#REF!&gt;20,0,0)</f>
        <v>#REF!</v>
      </c>
      <c r="IS11" s="26" t="e">
        <f>IF(#REF!="сх",0,0)</f>
        <v>#REF!</v>
      </c>
      <c r="IT11" s="26" t="e">
        <f t="shared" si="9"/>
        <v>#REF!</v>
      </c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</row>
    <row r="12" spans="1:265" s="3" customFormat="1" ht="44.25" x14ac:dyDescent="0.2">
      <c r="A12" s="58">
        <v>3</v>
      </c>
      <c r="B12" s="61">
        <v>13.8</v>
      </c>
      <c r="C12" s="77">
        <v>19</v>
      </c>
      <c r="D12" s="94" t="s">
        <v>125</v>
      </c>
      <c r="E12" s="45" t="s">
        <v>65</v>
      </c>
      <c r="F12" s="65" t="s">
        <v>31</v>
      </c>
      <c r="G12" s="66" t="s">
        <v>49</v>
      </c>
      <c r="H12" s="45" t="s">
        <v>30</v>
      </c>
      <c r="I12" s="70">
        <v>6</v>
      </c>
      <c r="J12" s="71">
        <v>15</v>
      </c>
      <c r="K12" s="72">
        <v>4</v>
      </c>
      <c r="L12" s="71">
        <v>18</v>
      </c>
      <c r="M12" s="72">
        <v>4</v>
      </c>
      <c r="N12" s="71">
        <v>18</v>
      </c>
      <c r="O12" s="88">
        <f t="shared" si="0"/>
        <v>51</v>
      </c>
      <c r="P12" s="23" t="e">
        <f>#REF!+#REF!</f>
        <v>#REF!</v>
      </c>
      <c r="Q12" s="24"/>
      <c r="R12" s="25"/>
      <c r="S12" s="24" t="e">
        <f>IF(#REF!=1,25,0)</f>
        <v>#REF!</v>
      </c>
      <c r="T12" s="24" t="e">
        <f>IF(#REF!=2,22,0)</f>
        <v>#REF!</v>
      </c>
      <c r="U12" s="24" t="e">
        <f>IF(#REF!=3,20,0)</f>
        <v>#REF!</v>
      </c>
      <c r="V12" s="24" t="e">
        <f>IF(#REF!=4,18,0)</f>
        <v>#REF!</v>
      </c>
      <c r="W12" s="24" t="e">
        <f>IF(#REF!=5,16,0)</f>
        <v>#REF!</v>
      </c>
      <c r="X12" s="24" t="e">
        <f>IF(#REF!=6,15,0)</f>
        <v>#REF!</v>
      </c>
      <c r="Y12" s="24" t="e">
        <f>IF(#REF!=7,14,0)</f>
        <v>#REF!</v>
      </c>
      <c r="Z12" s="24" t="e">
        <f>IF(#REF!=8,13,0)</f>
        <v>#REF!</v>
      </c>
      <c r="AA12" s="24" t="e">
        <f>IF(#REF!=9,12,0)</f>
        <v>#REF!</v>
      </c>
      <c r="AB12" s="24" t="e">
        <f>IF(#REF!=10,11,0)</f>
        <v>#REF!</v>
      </c>
      <c r="AC12" s="24" t="e">
        <f>IF(#REF!=11,10,0)</f>
        <v>#REF!</v>
      </c>
      <c r="AD12" s="24" t="e">
        <f>IF(#REF!=12,9,0)</f>
        <v>#REF!</v>
      </c>
      <c r="AE12" s="24" t="e">
        <f>IF(#REF!=13,8,0)</f>
        <v>#REF!</v>
      </c>
      <c r="AF12" s="24" t="e">
        <f>IF(#REF!=14,7,0)</f>
        <v>#REF!</v>
      </c>
      <c r="AG12" s="24" t="e">
        <f>IF(#REF!=15,6,0)</f>
        <v>#REF!</v>
      </c>
      <c r="AH12" s="24" t="e">
        <f>IF(#REF!=16,5,0)</f>
        <v>#REF!</v>
      </c>
      <c r="AI12" s="24" t="e">
        <f>IF(#REF!=17,4,0)</f>
        <v>#REF!</v>
      </c>
      <c r="AJ12" s="24" t="e">
        <f>IF(#REF!=18,3,0)</f>
        <v>#REF!</v>
      </c>
      <c r="AK12" s="24" t="e">
        <f>IF(#REF!=19,2,0)</f>
        <v>#REF!</v>
      </c>
      <c r="AL12" s="24" t="e">
        <f>IF(#REF!=20,1,0)</f>
        <v>#REF!</v>
      </c>
      <c r="AM12" s="24" t="e">
        <f>IF(#REF!&gt;20,0,0)</f>
        <v>#REF!</v>
      </c>
      <c r="AN12" s="24" t="e">
        <f>IF(#REF!="сх",0,0)</f>
        <v>#REF!</v>
      </c>
      <c r="AO12" s="24" t="e">
        <f t="shared" si="1"/>
        <v>#REF!</v>
      </c>
      <c r="AP12" s="24" t="e">
        <f>IF(#REF!=1,25,0)</f>
        <v>#REF!</v>
      </c>
      <c r="AQ12" s="24" t="e">
        <f>IF(#REF!=2,22,0)</f>
        <v>#REF!</v>
      </c>
      <c r="AR12" s="24" t="e">
        <f>IF(#REF!=3,20,0)</f>
        <v>#REF!</v>
      </c>
      <c r="AS12" s="24" t="e">
        <f>IF(#REF!=4,18,0)</f>
        <v>#REF!</v>
      </c>
      <c r="AT12" s="24" t="e">
        <f>IF(#REF!=5,16,0)</f>
        <v>#REF!</v>
      </c>
      <c r="AU12" s="24" t="e">
        <f>IF(#REF!=6,15,0)</f>
        <v>#REF!</v>
      </c>
      <c r="AV12" s="24" t="e">
        <f>IF(#REF!=7,14,0)</f>
        <v>#REF!</v>
      </c>
      <c r="AW12" s="24" t="e">
        <f>IF(#REF!=8,13,0)</f>
        <v>#REF!</v>
      </c>
      <c r="AX12" s="24" t="e">
        <f>IF(#REF!=9,12,0)</f>
        <v>#REF!</v>
      </c>
      <c r="AY12" s="24" t="e">
        <f>IF(#REF!=10,11,0)</f>
        <v>#REF!</v>
      </c>
      <c r="AZ12" s="24" t="e">
        <f>IF(#REF!=11,10,0)</f>
        <v>#REF!</v>
      </c>
      <c r="BA12" s="24" t="e">
        <f>IF(#REF!=12,9,0)</f>
        <v>#REF!</v>
      </c>
      <c r="BB12" s="24" t="e">
        <f>IF(#REF!=13,8,0)</f>
        <v>#REF!</v>
      </c>
      <c r="BC12" s="24" t="e">
        <f>IF(#REF!=14,7,0)</f>
        <v>#REF!</v>
      </c>
      <c r="BD12" s="24" t="e">
        <f>IF(#REF!=15,6,0)</f>
        <v>#REF!</v>
      </c>
      <c r="BE12" s="24" t="e">
        <f>IF(#REF!=16,5,0)</f>
        <v>#REF!</v>
      </c>
      <c r="BF12" s="24" t="e">
        <f>IF(#REF!=17,4,0)</f>
        <v>#REF!</v>
      </c>
      <c r="BG12" s="24" t="e">
        <f>IF(#REF!=18,3,0)</f>
        <v>#REF!</v>
      </c>
      <c r="BH12" s="24" t="e">
        <f>IF(#REF!=19,2,0)</f>
        <v>#REF!</v>
      </c>
      <c r="BI12" s="24" t="e">
        <f>IF(#REF!=20,1,0)</f>
        <v>#REF!</v>
      </c>
      <c r="BJ12" s="24" t="e">
        <f>IF(#REF!&gt;20,0,0)</f>
        <v>#REF!</v>
      </c>
      <c r="BK12" s="24" t="e">
        <f>IF(#REF!="сх",0,0)</f>
        <v>#REF!</v>
      </c>
      <c r="BL12" s="24" t="e">
        <f t="shared" si="2"/>
        <v>#REF!</v>
      </c>
      <c r="BM12" s="24" t="e">
        <f>IF(#REF!=1,45,0)</f>
        <v>#REF!</v>
      </c>
      <c r="BN12" s="24" t="e">
        <f>IF(#REF!=2,42,0)</f>
        <v>#REF!</v>
      </c>
      <c r="BO12" s="24" t="e">
        <f>IF(#REF!=3,40,0)</f>
        <v>#REF!</v>
      </c>
      <c r="BP12" s="24" t="e">
        <f>IF(#REF!=4,38,0)</f>
        <v>#REF!</v>
      </c>
      <c r="BQ12" s="24" t="e">
        <f>IF(#REF!=5,36,0)</f>
        <v>#REF!</v>
      </c>
      <c r="BR12" s="24" t="e">
        <f>IF(#REF!=6,35,0)</f>
        <v>#REF!</v>
      </c>
      <c r="BS12" s="24" t="e">
        <f>IF(#REF!=7,34,0)</f>
        <v>#REF!</v>
      </c>
      <c r="BT12" s="24" t="e">
        <f>IF(#REF!=8,33,0)</f>
        <v>#REF!</v>
      </c>
      <c r="BU12" s="24" t="e">
        <f>IF(#REF!=9,32,0)</f>
        <v>#REF!</v>
      </c>
      <c r="BV12" s="24" t="e">
        <f>IF(#REF!=10,31,0)</f>
        <v>#REF!</v>
      </c>
      <c r="BW12" s="24" t="e">
        <f>IF(#REF!=11,30,0)</f>
        <v>#REF!</v>
      </c>
      <c r="BX12" s="24" t="e">
        <f>IF(#REF!=12,29,0)</f>
        <v>#REF!</v>
      </c>
      <c r="BY12" s="24" t="e">
        <f>IF(#REF!=13,28,0)</f>
        <v>#REF!</v>
      </c>
      <c r="BZ12" s="24" t="e">
        <f>IF(#REF!=14,27,0)</f>
        <v>#REF!</v>
      </c>
      <c r="CA12" s="24" t="e">
        <f>IF(#REF!=15,26,0)</f>
        <v>#REF!</v>
      </c>
      <c r="CB12" s="24" t="e">
        <f>IF(#REF!=16,25,0)</f>
        <v>#REF!</v>
      </c>
      <c r="CC12" s="24" t="e">
        <f>IF(#REF!=17,24,0)</f>
        <v>#REF!</v>
      </c>
      <c r="CD12" s="24" t="e">
        <f>IF(#REF!=18,23,0)</f>
        <v>#REF!</v>
      </c>
      <c r="CE12" s="24" t="e">
        <f>IF(#REF!=19,22,0)</f>
        <v>#REF!</v>
      </c>
      <c r="CF12" s="24" t="e">
        <f>IF(#REF!=20,21,0)</f>
        <v>#REF!</v>
      </c>
      <c r="CG12" s="24" t="e">
        <f>IF(#REF!=21,20,0)</f>
        <v>#REF!</v>
      </c>
      <c r="CH12" s="24" t="e">
        <f>IF(#REF!=22,19,0)</f>
        <v>#REF!</v>
      </c>
      <c r="CI12" s="24" t="e">
        <f>IF(#REF!=23,18,0)</f>
        <v>#REF!</v>
      </c>
      <c r="CJ12" s="24" t="e">
        <f>IF(#REF!=24,17,0)</f>
        <v>#REF!</v>
      </c>
      <c r="CK12" s="24" t="e">
        <f>IF(#REF!=25,16,0)</f>
        <v>#REF!</v>
      </c>
      <c r="CL12" s="24" t="e">
        <f>IF(#REF!=26,15,0)</f>
        <v>#REF!</v>
      </c>
      <c r="CM12" s="24" t="e">
        <f>IF(#REF!=27,14,0)</f>
        <v>#REF!</v>
      </c>
      <c r="CN12" s="24" t="e">
        <f>IF(#REF!=28,13,0)</f>
        <v>#REF!</v>
      </c>
      <c r="CO12" s="24" t="e">
        <f>IF(#REF!=29,12,0)</f>
        <v>#REF!</v>
      </c>
      <c r="CP12" s="24" t="e">
        <f>IF(#REF!=30,11,0)</f>
        <v>#REF!</v>
      </c>
      <c r="CQ12" s="24" t="e">
        <f>IF(#REF!=31,10,0)</f>
        <v>#REF!</v>
      </c>
      <c r="CR12" s="24" t="e">
        <f>IF(#REF!=32,9,0)</f>
        <v>#REF!</v>
      </c>
      <c r="CS12" s="24" t="e">
        <f>IF(#REF!=33,8,0)</f>
        <v>#REF!</v>
      </c>
      <c r="CT12" s="24" t="e">
        <f>IF(#REF!=34,7,0)</f>
        <v>#REF!</v>
      </c>
      <c r="CU12" s="24" t="e">
        <f>IF(#REF!=35,6,0)</f>
        <v>#REF!</v>
      </c>
      <c r="CV12" s="24" t="e">
        <f>IF(#REF!=36,5,0)</f>
        <v>#REF!</v>
      </c>
      <c r="CW12" s="24" t="e">
        <f>IF(#REF!=37,4,0)</f>
        <v>#REF!</v>
      </c>
      <c r="CX12" s="24" t="e">
        <f>IF(#REF!=38,3,0)</f>
        <v>#REF!</v>
      </c>
      <c r="CY12" s="24" t="e">
        <f>IF(#REF!=39,2,0)</f>
        <v>#REF!</v>
      </c>
      <c r="CZ12" s="24" t="e">
        <f>IF(#REF!=40,1,0)</f>
        <v>#REF!</v>
      </c>
      <c r="DA12" s="24" t="e">
        <f>IF(#REF!&gt;20,0,0)</f>
        <v>#REF!</v>
      </c>
      <c r="DB12" s="24" t="e">
        <f>IF(#REF!="сх",0,0)</f>
        <v>#REF!</v>
      </c>
      <c r="DC12" s="24" t="e">
        <f t="shared" si="3"/>
        <v>#REF!</v>
      </c>
      <c r="DD12" s="24" t="e">
        <f>IF(#REF!=1,45,0)</f>
        <v>#REF!</v>
      </c>
      <c r="DE12" s="24" t="e">
        <f>IF(#REF!=2,42,0)</f>
        <v>#REF!</v>
      </c>
      <c r="DF12" s="24" t="e">
        <f>IF(#REF!=3,40,0)</f>
        <v>#REF!</v>
      </c>
      <c r="DG12" s="24" t="e">
        <f>IF(#REF!=4,38,0)</f>
        <v>#REF!</v>
      </c>
      <c r="DH12" s="24" t="e">
        <f>IF(#REF!=5,36,0)</f>
        <v>#REF!</v>
      </c>
      <c r="DI12" s="24" t="e">
        <f>IF(#REF!=6,35,0)</f>
        <v>#REF!</v>
      </c>
      <c r="DJ12" s="24" t="e">
        <f>IF(#REF!=7,34,0)</f>
        <v>#REF!</v>
      </c>
      <c r="DK12" s="24" t="e">
        <f>IF(#REF!=8,33,0)</f>
        <v>#REF!</v>
      </c>
      <c r="DL12" s="24" t="e">
        <f>IF(#REF!=9,32,0)</f>
        <v>#REF!</v>
      </c>
      <c r="DM12" s="24" t="e">
        <f>IF(#REF!=10,31,0)</f>
        <v>#REF!</v>
      </c>
      <c r="DN12" s="24" t="e">
        <f>IF(#REF!=11,30,0)</f>
        <v>#REF!</v>
      </c>
      <c r="DO12" s="24" t="e">
        <f>IF(#REF!=12,29,0)</f>
        <v>#REF!</v>
      </c>
      <c r="DP12" s="24" t="e">
        <f>IF(#REF!=13,28,0)</f>
        <v>#REF!</v>
      </c>
      <c r="DQ12" s="24" t="e">
        <f>IF(#REF!=14,27,0)</f>
        <v>#REF!</v>
      </c>
      <c r="DR12" s="24" t="e">
        <f>IF(#REF!=15,26,0)</f>
        <v>#REF!</v>
      </c>
      <c r="DS12" s="24" t="e">
        <f>IF(#REF!=16,25,0)</f>
        <v>#REF!</v>
      </c>
      <c r="DT12" s="24" t="e">
        <f>IF(#REF!=17,24,0)</f>
        <v>#REF!</v>
      </c>
      <c r="DU12" s="24" t="e">
        <f>IF(#REF!=18,23,0)</f>
        <v>#REF!</v>
      </c>
      <c r="DV12" s="24" t="e">
        <f>IF(#REF!=19,22,0)</f>
        <v>#REF!</v>
      </c>
      <c r="DW12" s="24" t="e">
        <f>IF(#REF!=20,21,0)</f>
        <v>#REF!</v>
      </c>
      <c r="DX12" s="24" t="e">
        <f>IF(#REF!=21,20,0)</f>
        <v>#REF!</v>
      </c>
      <c r="DY12" s="24" t="e">
        <f>IF(#REF!=22,19,0)</f>
        <v>#REF!</v>
      </c>
      <c r="DZ12" s="24" t="e">
        <f>IF(#REF!=23,18,0)</f>
        <v>#REF!</v>
      </c>
      <c r="EA12" s="24" t="e">
        <f>IF(#REF!=24,17,0)</f>
        <v>#REF!</v>
      </c>
      <c r="EB12" s="24" t="e">
        <f>IF(#REF!=25,16,0)</f>
        <v>#REF!</v>
      </c>
      <c r="EC12" s="24" t="e">
        <f>IF(#REF!=26,15,0)</f>
        <v>#REF!</v>
      </c>
      <c r="ED12" s="24" t="e">
        <f>IF(#REF!=27,14,0)</f>
        <v>#REF!</v>
      </c>
      <c r="EE12" s="24" t="e">
        <f>IF(#REF!=28,13,0)</f>
        <v>#REF!</v>
      </c>
      <c r="EF12" s="24" t="e">
        <f>IF(#REF!=29,12,0)</f>
        <v>#REF!</v>
      </c>
      <c r="EG12" s="24" t="e">
        <f>IF(#REF!=30,11,0)</f>
        <v>#REF!</v>
      </c>
      <c r="EH12" s="24" t="e">
        <f>IF(#REF!=31,10,0)</f>
        <v>#REF!</v>
      </c>
      <c r="EI12" s="24" t="e">
        <f>IF(#REF!=32,9,0)</f>
        <v>#REF!</v>
      </c>
      <c r="EJ12" s="24" t="e">
        <f>IF(#REF!=33,8,0)</f>
        <v>#REF!</v>
      </c>
      <c r="EK12" s="24" t="e">
        <f>IF(#REF!=34,7,0)</f>
        <v>#REF!</v>
      </c>
      <c r="EL12" s="24" t="e">
        <f>IF(#REF!=35,6,0)</f>
        <v>#REF!</v>
      </c>
      <c r="EM12" s="24" t="e">
        <f>IF(#REF!=36,5,0)</f>
        <v>#REF!</v>
      </c>
      <c r="EN12" s="24" t="e">
        <f>IF(#REF!=37,4,0)</f>
        <v>#REF!</v>
      </c>
      <c r="EO12" s="24" t="e">
        <f>IF(#REF!=38,3,0)</f>
        <v>#REF!</v>
      </c>
      <c r="EP12" s="24" t="e">
        <f>IF(#REF!=39,2,0)</f>
        <v>#REF!</v>
      </c>
      <c r="EQ12" s="24" t="e">
        <f>IF(#REF!=40,1,0)</f>
        <v>#REF!</v>
      </c>
      <c r="ER12" s="24" t="e">
        <f>IF(#REF!&gt;20,0,0)</f>
        <v>#REF!</v>
      </c>
      <c r="ES12" s="24" t="e">
        <f>IF(#REF!="сх",0,0)</f>
        <v>#REF!</v>
      </c>
      <c r="ET12" s="24" t="e">
        <f t="shared" si="4"/>
        <v>#REF!</v>
      </c>
      <c r="EU12" s="24"/>
      <c r="EV12" s="24" t="e">
        <f>IF(#REF!="сх","ноль",IF(#REF!&gt;0,#REF!,"Ноль"))</f>
        <v>#REF!</v>
      </c>
      <c r="EW12" s="24" t="e">
        <f>IF(#REF!="сх","ноль",IF(#REF!&gt;0,#REF!,"Ноль"))</f>
        <v>#REF!</v>
      </c>
      <c r="EX12" s="24"/>
      <c r="EY12" s="24" t="e">
        <f t="shared" si="5"/>
        <v>#REF!</v>
      </c>
      <c r="EZ12" s="24" t="e">
        <f>IF(O12=#REF!,IF(#REF!&lt;#REF!,#REF!,FD12),#REF!)</f>
        <v>#REF!</v>
      </c>
      <c r="FA12" s="24" t="e">
        <f>IF(O12=#REF!,IF(#REF!&lt;#REF!,0,1))</f>
        <v>#REF!</v>
      </c>
      <c r="FB12" s="24" t="e">
        <f>IF(AND(EY12&gt;=21,EY12&lt;&gt;0),EY12,IF(O12&lt;#REF!,"СТОП",EZ12+FA12))</f>
        <v>#REF!</v>
      </c>
      <c r="FC12" s="24"/>
      <c r="FD12" s="24">
        <v>15</v>
      </c>
      <c r="FE12" s="24">
        <v>16</v>
      </c>
      <c r="FF12" s="24"/>
      <c r="FG12" s="26" t="e">
        <f>IF(#REF!=1,25,0)</f>
        <v>#REF!</v>
      </c>
      <c r="FH12" s="26" t="e">
        <f>IF(#REF!=2,22,0)</f>
        <v>#REF!</v>
      </c>
      <c r="FI12" s="26" t="e">
        <f>IF(#REF!=3,20,0)</f>
        <v>#REF!</v>
      </c>
      <c r="FJ12" s="26" t="e">
        <f>IF(#REF!=4,18,0)</f>
        <v>#REF!</v>
      </c>
      <c r="FK12" s="26" t="e">
        <f>IF(#REF!=5,16,0)</f>
        <v>#REF!</v>
      </c>
      <c r="FL12" s="26" t="e">
        <f>IF(#REF!=6,15,0)</f>
        <v>#REF!</v>
      </c>
      <c r="FM12" s="26" t="e">
        <f>IF(#REF!=7,14,0)</f>
        <v>#REF!</v>
      </c>
      <c r="FN12" s="26" t="e">
        <f>IF(#REF!=8,13,0)</f>
        <v>#REF!</v>
      </c>
      <c r="FO12" s="26" t="e">
        <f>IF(#REF!=9,12,0)</f>
        <v>#REF!</v>
      </c>
      <c r="FP12" s="26" t="e">
        <f>IF(#REF!=10,11,0)</f>
        <v>#REF!</v>
      </c>
      <c r="FQ12" s="26" t="e">
        <f>IF(#REF!=11,10,0)</f>
        <v>#REF!</v>
      </c>
      <c r="FR12" s="26" t="e">
        <f>IF(#REF!=12,9,0)</f>
        <v>#REF!</v>
      </c>
      <c r="FS12" s="26" t="e">
        <f>IF(#REF!=13,8,0)</f>
        <v>#REF!</v>
      </c>
      <c r="FT12" s="26" t="e">
        <f>IF(#REF!=14,7,0)</f>
        <v>#REF!</v>
      </c>
      <c r="FU12" s="26" t="e">
        <f>IF(#REF!=15,6,0)</f>
        <v>#REF!</v>
      </c>
      <c r="FV12" s="26" t="e">
        <f>IF(#REF!=16,5,0)</f>
        <v>#REF!</v>
      </c>
      <c r="FW12" s="26" t="e">
        <f>IF(#REF!=17,4,0)</f>
        <v>#REF!</v>
      </c>
      <c r="FX12" s="26" t="e">
        <f>IF(#REF!=18,3,0)</f>
        <v>#REF!</v>
      </c>
      <c r="FY12" s="26" t="e">
        <f>IF(#REF!=19,2,0)</f>
        <v>#REF!</v>
      </c>
      <c r="FZ12" s="26" t="e">
        <f>IF(#REF!=20,1,0)</f>
        <v>#REF!</v>
      </c>
      <c r="GA12" s="26" t="e">
        <f>IF(#REF!&gt;20,0,0)</f>
        <v>#REF!</v>
      </c>
      <c r="GB12" s="26" t="e">
        <f>IF(#REF!="сх",0,0)</f>
        <v>#REF!</v>
      </c>
      <c r="GC12" s="26" t="e">
        <f t="shared" si="6"/>
        <v>#REF!</v>
      </c>
      <c r="GD12" s="26" t="e">
        <f>IF(#REF!=1,25,0)</f>
        <v>#REF!</v>
      </c>
      <c r="GE12" s="26" t="e">
        <f>IF(#REF!=2,22,0)</f>
        <v>#REF!</v>
      </c>
      <c r="GF12" s="26" t="e">
        <f>IF(#REF!=3,20,0)</f>
        <v>#REF!</v>
      </c>
      <c r="GG12" s="26" t="e">
        <f>IF(#REF!=4,18,0)</f>
        <v>#REF!</v>
      </c>
      <c r="GH12" s="26" t="e">
        <f>IF(#REF!=5,16,0)</f>
        <v>#REF!</v>
      </c>
      <c r="GI12" s="26" t="e">
        <f>IF(#REF!=6,15,0)</f>
        <v>#REF!</v>
      </c>
      <c r="GJ12" s="26" t="e">
        <f>IF(#REF!=7,14,0)</f>
        <v>#REF!</v>
      </c>
      <c r="GK12" s="26" t="e">
        <f>IF(#REF!=8,13,0)</f>
        <v>#REF!</v>
      </c>
      <c r="GL12" s="26" t="e">
        <f>IF(#REF!=9,12,0)</f>
        <v>#REF!</v>
      </c>
      <c r="GM12" s="26" t="e">
        <f>IF(#REF!=10,11,0)</f>
        <v>#REF!</v>
      </c>
      <c r="GN12" s="26" t="e">
        <f>IF(#REF!=11,10,0)</f>
        <v>#REF!</v>
      </c>
      <c r="GO12" s="26" t="e">
        <f>IF(#REF!=12,9,0)</f>
        <v>#REF!</v>
      </c>
      <c r="GP12" s="26" t="e">
        <f>IF(#REF!=13,8,0)</f>
        <v>#REF!</v>
      </c>
      <c r="GQ12" s="26" t="e">
        <f>IF(#REF!=14,7,0)</f>
        <v>#REF!</v>
      </c>
      <c r="GR12" s="26" t="e">
        <f>IF(#REF!=15,6,0)</f>
        <v>#REF!</v>
      </c>
      <c r="GS12" s="26" t="e">
        <f>IF(#REF!=16,5,0)</f>
        <v>#REF!</v>
      </c>
      <c r="GT12" s="26" t="e">
        <f>IF(#REF!=17,4,0)</f>
        <v>#REF!</v>
      </c>
      <c r="GU12" s="26" t="e">
        <f>IF(#REF!=18,3,0)</f>
        <v>#REF!</v>
      </c>
      <c r="GV12" s="26" t="e">
        <f>IF(#REF!=19,2,0)</f>
        <v>#REF!</v>
      </c>
      <c r="GW12" s="26" t="e">
        <f>IF(#REF!=20,1,0)</f>
        <v>#REF!</v>
      </c>
      <c r="GX12" s="26" t="e">
        <f>IF(#REF!&gt;20,0,0)</f>
        <v>#REF!</v>
      </c>
      <c r="GY12" s="26" t="e">
        <f>IF(#REF!="сх",0,0)</f>
        <v>#REF!</v>
      </c>
      <c r="GZ12" s="26" t="e">
        <f t="shared" si="7"/>
        <v>#REF!</v>
      </c>
      <c r="HA12" s="26" t="e">
        <f>IF(#REF!=1,100,0)</f>
        <v>#REF!</v>
      </c>
      <c r="HB12" s="26" t="e">
        <f>IF(#REF!=2,98,0)</f>
        <v>#REF!</v>
      </c>
      <c r="HC12" s="26" t="e">
        <f>IF(#REF!=3,95,0)</f>
        <v>#REF!</v>
      </c>
      <c r="HD12" s="26" t="e">
        <f>IF(#REF!=4,93,0)</f>
        <v>#REF!</v>
      </c>
      <c r="HE12" s="26" t="e">
        <f>IF(#REF!=5,90,0)</f>
        <v>#REF!</v>
      </c>
      <c r="HF12" s="26" t="e">
        <f>IF(#REF!=6,88,0)</f>
        <v>#REF!</v>
      </c>
      <c r="HG12" s="26" t="e">
        <f>IF(#REF!=7,85,0)</f>
        <v>#REF!</v>
      </c>
      <c r="HH12" s="26" t="e">
        <f>IF(#REF!=8,83,0)</f>
        <v>#REF!</v>
      </c>
      <c r="HI12" s="26" t="e">
        <f>IF(#REF!=9,80,0)</f>
        <v>#REF!</v>
      </c>
      <c r="HJ12" s="26" t="e">
        <f>IF(#REF!=10,78,0)</f>
        <v>#REF!</v>
      </c>
      <c r="HK12" s="26" t="e">
        <f>IF(#REF!=11,75,0)</f>
        <v>#REF!</v>
      </c>
      <c r="HL12" s="26" t="e">
        <f>IF(#REF!=12,73,0)</f>
        <v>#REF!</v>
      </c>
      <c r="HM12" s="26" t="e">
        <f>IF(#REF!=13,70,0)</f>
        <v>#REF!</v>
      </c>
      <c r="HN12" s="26" t="e">
        <f>IF(#REF!=14,68,0)</f>
        <v>#REF!</v>
      </c>
      <c r="HO12" s="26" t="e">
        <f>IF(#REF!=15,65,0)</f>
        <v>#REF!</v>
      </c>
      <c r="HP12" s="26" t="e">
        <f>IF(#REF!=16,63,0)</f>
        <v>#REF!</v>
      </c>
      <c r="HQ12" s="26" t="e">
        <f>IF(#REF!=17,60,0)</f>
        <v>#REF!</v>
      </c>
      <c r="HR12" s="26" t="e">
        <f>IF(#REF!=18,58,0)</f>
        <v>#REF!</v>
      </c>
      <c r="HS12" s="26" t="e">
        <f>IF(#REF!=19,55,0)</f>
        <v>#REF!</v>
      </c>
      <c r="HT12" s="26" t="e">
        <f>IF(#REF!=20,53,0)</f>
        <v>#REF!</v>
      </c>
      <c r="HU12" s="26" t="e">
        <f>IF(#REF!&gt;20,0,0)</f>
        <v>#REF!</v>
      </c>
      <c r="HV12" s="26" t="e">
        <f>IF(#REF!="сх",0,0)</f>
        <v>#REF!</v>
      </c>
      <c r="HW12" s="26" t="e">
        <f t="shared" si="8"/>
        <v>#REF!</v>
      </c>
      <c r="HX12" s="26" t="e">
        <f>IF(#REF!=1,100,0)</f>
        <v>#REF!</v>
      </c>
      <c r="HY12" s="26" t="e">
        <f>IF(#REF!=2,98,0)</f>
        <v>#REF!</v>
      </c>
      <c r="HZ12" s="26" t="e">
        <f>IF(#REF!=3,95,0)</f>
        <v>#REF!</v>
      </c>
      <c r="IA12" s="26" t="e">
        <f>IF(#REF!=4,93,0)</f>
        <v>#REF!</v>
      </c>
      <c r="IB12" s="26" t="e">
        <f>IF(#REF!=5,90,0)</f>
        <v>#REF!</v>
      </c>
      <c r="IC12" s="26" t="e">
        <f>IF(#REF!=6,88,0)</f>
        <v>#REF!</v>
      </c>
      <c r="ID12" s="26" t="e">
        <f>IF(#REF!=7,85,0)</f>
        <v>#REF!</v>
      </c>
      <c r="IE12" s="26" t="e">
        <f>IF(#REF!=8,83,0)</f>
        <v>#REF!</v>
      </c>
      <c r="IF12" s="26" t="e">
        <f>IF(#REF!=9,80,0)</f>
        <v>#REF!</v>
      </c>
      <c r="IG12" s="26" t="e">
        <f>IF(#REF!=10,78,0)</f>
        <v>#REF!</v>
      </c>
      <c r="IH12" s="26" t="e">
        <f>IF(#REF!=11,75,0)</f>
        <v>#REF!</v>
      </c>
      <c r="II12" s="26" t="e">
        <f>IF(#REF!=12,73,0)</f>
        <v>#REF!</v>
      </c>
      <c r="IJ12" s="26" t="e">
        <f>IF(#REF!=13,70,0)</f>
        <v>#REF!</v>
      </c>
      <c r="IK12" s="26" t="e">
        <f>IF(#REF!=14,68,0)</f>
        <v>#REF!</v>
      </c>
      <c r="IL12" s="26" t="e">
        <f>IF(#REF!=15,65,0)</f>
        <v>#REF!</v>
      </c>
      <c r="IM12" s="26" t="e">
        <f>IF(#REF!=16,63,0)</f>
        <v>#REF!</v>
      </c>
      <c r="IN12" s="26" t="e">
        <f>IF(#REF!=17,60,0)</f>
        <v>#REF!</v>
      </c>
      <c r="IO12" s="26" t="e">
        <f>IF(#REF!=18,58,0)</f>
        <v>#REF!</v>
      </c>
      <c r="IP12" s="26" t="e">
        <f>IF(#REF!=19,55,0)</f>
        <v>#REF!</v>
      </c>
      <c r="IQ12" s="26" t="e">
        <f>IF(#REF!=20,53,0)</f>
        <v>#REF!</v>
      </c>
      <c r="IR12" s="26" t="e">
        <f>IF(#REF!&gt;20,0,0)</f>
        <v>#REF!</v>
      </c>
      <c r="IS12" s="26" t="e">
        <f>IF(#REF!="сх",0,0)</f>
        <v>#REF!</v>
      </c>
      <c r="IT12" s="26" t="e">
        <f t="shared" si="9"/>
        <v>#REF!</v>
      </c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</row>
    <row r="13" spans="1:265" s="3" customFormat="1" ht="44.25" x14ac:dyDescent="0.2">
      <c r="A13" s="58">
        <v>4</v>
      </c>
      <c r="B13" s="61">
        <v>13.5</v>
      </c>
      <c r="C13" s="77">
        <v>14</v>
      </c>
      <c r="D13" s="94" t="s">
        <v>60</v>
      </c>
      <c r="E13" s="45" t="s">
        <v>24</v>
      </c>
      <c r="F13" s="65" t="s">
        <v>31</v>
      </c>
      <c r="G13" s="66" t="s">
        <v>32</v>
      </c>
      <c r="H13" s="45" t="s">
        <v>30</v>
      </c>
      <c r="I13" s="70">
        <v>11</v>
      </c>
      <c r="J13" s="71">
        <v>10</v>
      </c>
      <c r="K13" s="72">
        <v>3</v>
      </c>
      <c r="L13" s="71">
        <v>20</v>
      </c>
      <c r="M13" s="72">
        <v>3</v>
      </c>
      <c r="N13" s="71">
        <v>20</v>
      </c>
      <c r="O13" s="88">
        <f t="shared" si="0"/>
        <v>50</v>
      </c>
      <c r="P13" s="23" t="e">
        <f>#REF!+#REF!</f>
        <v>#REF!</v>
      </c>
      <c r="Q13" s="24"/>
      <c r="R13" s="25"/>
      <c r="S13" s="24" t="e">
        <f>IF(#REF!=1,25,0)</f>
        <v>#REF!</v>
      </c>
      <c r="T13" s="24" t="e">
        <f>IF(#REF!=2,22,0)</f>
        <v>#REF!</v>
      </c>
      <c r="U13" s="24" t="e">
        <f>IF(#REF!=3,20,0)</f>
        <v>#REF!</v>
      </c>
      <c r="V13" s="24" t="e">
        <f>IF(#REF!=4,18,0)</f>
        <v>#REF!</v>
      </c>
      <c r="W13" s="24" t="e">
        <f>IF(#REF!=5,16,0)</f>
        <v>#REF!</v>
      </c>
      <c r="X13" s="24" t="e">
        <f>IF(#REF!=6,15,0)</f>
        <v>#REF!</v>
      </c>
      <c r="Y13" s="24" t="e">
        <f>IF(#REF!=7,14,0)</f>
        <v>#REF!</v>
      </c>
      <c r="Z13" s="24" t="e">
        <f>IF(#REF!=8,13,0)</f>
        <v>#REF!</v>
      </c>
      <c r="AA13" s="24" t="e">
        <f>IF(#REF!=9,12,0)</f>
        <v>#REF!</v>
      </c>
      <c r="AB13" s="24" t="e">
        <f>IF(#REF!=10,11,0)</f>
        <v>#REF!</v>
      </c>
      <c r="AC13" s="24" t="e">
        <f>IF(#REF!=11,10,0)</f>
        <v>#REF!</v>
      </c>
      <c r="AD13" s="24" t="e">
        <f>IF(#REF!=12,9,0)</f>
        <v>#REF!</v>
      </c>
      <c r="AE13" s="24" t="e">
        <f>IF(#REF!=13,8,0)</f>
        <v>#REF!</v>
      </c>
      <c r="AF13" s="24" t="e">
        <f>IF(#REF!=14,7,0)</f>
        <v>#REF!</v>
      </c>
      <c r="AG13" s="24" t="e">
        <f>IF(#REF!=15,6,0)</f>
        <v>#REF!</v>
      </c>
      <c r="AH13" s="24" t="e">
        <f>IF(#REF!=16,5,0)</f>
        <v>#REF!</v>
      </c>
      <c r="AI13" s="24" t="e">
        <f>IF(#REF!=17,4,0)</f>
        <v>#REF!</v>
      </c>
      <c r="AJ13" s="24" t="e">
        <f>IF(#REF!=18,3,0)</f>
        <v>#REF!</v>
      </c>
      <c r="AK13" s="24" t="e">
        <f>IF(#REF!=19,2,0)</f>
        <v>#REF!</v>
      </c>
      <c r="AL13" s="24" t="e">
        <f>IF(#REF!=20,1,0)</f>
        <v>#REF!</v>
      </c>
      <c r="AM13" s="24" t="e">
        <f>IF(#REF!&gt;20,0,0)</f>
        <v>#REF!</v>
      </c>
      <c r="AN13" s="24" t="e">
        <f>IF(#REF!="сх",0,0)</f>
        <v>#REF!</v>
      </c>
      <c r="AO13" s="24" t="e">
        <f t="shared" si="1"/>
        <v>#REF!</v>
      </c>
      <c r="AP13" s="24" t="e">
        <f>IF(#REF!=1,25,0)</f>
        <v>#REF!</v>
      </c>
      <c r="AQ13" s="24" t="e">
        <f>IF(#REF!=2,22,0)</f>
        <v>#REF!</v>
      </c>
      <c r="AR13" s="24" t="e">
        <f>IF(#REF!=3,20,0)</f>
        <v>#REF!</v>
      </c>
      <c r="AS13" s="24" t="e">
        <f>IF(#REF!=4,18,0)</f>
        <v>#REF!</v>
      </c>
      <c r="AT13" s="24" t="e">
        <f>IF(#REF!=5,16,0)</f>
        <v>#REF!</v>
      </c>
      <c r="AU13" s="24" t="e">
        <f>IF(#REF!=6,15,0)</f>
        <v>#REF!</v>
      </c>
      <c r="AV13" s="24" t="e">
        <f>IF(#REF!=7,14,0)</f>
        <v>#REF!</v>
      </c>
      <c r="AW13" s="24" t="e">
        <f>IF(#REF!=8,13,0)</f>
        <v>#REF!</v>
      </c>
      <c r="AX13" s="24" t="e">
        <f>IF(#REF!=9,12,0)</f>
        <v>#REF!</v>
      </c>
      <c r="AY13" s="24" t="e">
        <f>IF(#REF!=10,11,0)</f>
        <v>#REF!</v>
      </c>
      <c r="AZ13" s="24" t="e">
        <f>IF(#REF!=11,10,0)</f>
        <v>#REF!</v>
      </c>
      <c r="BA13" s="24" t="e">
        <f>IF(#REF!=12,9,0)</f>
        <v>#REF!</v>
      </c>
      <c r="BB13" s="24" t="e">
        <f>IF(#REF!=13,8,0)</f>
        <v>#REF!</v>
      </c>
      <c r="BC13" s="24" t="e">
        <f>IF(#REF!=14,7,0)</f>
        <v>#REF!</v>
      </c>
      <c r="BD13" s="24" t="e">
        <f>IF(#REF!=15,6,0)</f>
        <v>#REF!</v>
      </c>
      <c r="BE13" s="24" t="e">
        <f>IF(#REF!=16,5,0)</f>
        <v>#REF!</v>
      </c>
      <c r="BF13" s="24" t="e">
        <f>IF(#REF!=17,4,0)</f>
        <v>#REF!</v>
      </c>
      <c r="BG13" s="24" t="e">
        <f>IF(#REF!=18,3,0)</f>
        <v>#REF!</v>
      </c>
      <c r="BH13" s="24" t="e">
        <f>IF(#REF!=19,2,0)</f>
        <v>#REF!</v>
      </c>
      <c r="BI13" s="24" t="e">
        <f>IF(#REF!=20,1,0)</f>
        <v>#REF!</v>
      </c>
      <c r="BJ13" s="24" t="e">
        <f>IF(#REF!&gt;20,0,0)</f>
        <v>#REF!</v>
      </c>
      <c r="BK13" s="24" t="e">
        <f>IF(#REF!="сх",0,0)</f>
        <v>#REF!</v>
      </c>
      <c r="BL13" s="24" t="e">
        <f t="shared" si="2"/>
        <v>#REF!</v>
      </c>
      <c r="BM13" s="24" t="e">
        <f>IF(#REF!=1,45,0)</f>
        <v>#REF!</v>
      </c>
      <c r="BN13" s="24" t="e">
        <f>IF(#REF!=2,42,0)</f>
        <v>#REF!</v>
      </c>
      <c r="BO13" s="24" t="e">
        <f>IF(#REF!=3,40,0)</f>
        <v>#REF!</v>
      </c>
      <c r="BP13" s="24" t="e">
        <f>IF(#REF!=4,38,0)</f>
        <v>#REF!</v>
      </c>
      <c r="BQ13" s="24" t="e">
        <f>IF(#REF!=5,36,0)</f>
        <v>#REF!</v>
      </c>
      <c r="BR13" s="24" t="e">
        <f>IF(#REF!=6,35,0)</f>
        <v>#REF!</v>
      </c>
      <c r="BS13" s="24" t="e">
        <f>IF(#REF!=7,34,0)</f>
        <v>#REF!</v>
      </c>
      <c r="BT13" s="24" t="e">
        <f>IF(#REF!=8,33,0)</f>
        <v>#REF!</v>
      </c>
      <c r="BU13" s="24" t="e">
        <f>IF(#REF!=9,32,0)</f>
        <v>#REF!</v>
      </c>
      <c r="BV13" s="24" t="e">
        <f>IF(#REF!=10,31,0)</f>
        <v>#REF!</v>
      </c>
      <c r="BW13" s="24" t="e">
        <f>IF(#REF!=11,30,0)</f>
        <v>#REF!</v>
      </c>
      <c r="BX13" s="24" t="e">
        <f>IF(#REF!=12,29,0)</f>
        <v>#REF!</v>
      </c>
      <c r="BY13" s="24" t="e">
        <f>IF(#REF!=13,28,0)</f>
        <v>#REF!</v>
      </c>
      <c r="BZ13" s="24" t="e">
        <f>IF(#REF!=14,27,0)</f>
        <v>#REF!</v>
      </c>
      <c r="CA13" s="24" t="e">
        <f>IF(#REF!=15,26,0)</f>
        <v>#REF!</v>
      </c>
      <c r="CB13" s="24" t="e">
        <f>IF(#REF!=16,25,0)</f>
        <v>#REF!</v>
      </c>
      <c r="CC13" s="24" t="e">
        <f>IF(#REF!=17,24,0)</f>
        <v>#REF!</v>
      </c>
      <c r="CD13" s="24" t="e">
        <f>IF(#REF!=18,23,0)</f>
        <v>#REF!</v>
      </c>
      <c r="CE13" s="24" t="e">
        <f>IF(#REF!=19,22,0)</f>
        <v>#REF!</v>
      </c>
      <c r="CF13" s="24" t="e">
        <f>IF(#REF!=20,21,0)</f>
        <v>#REF!</v>
      </c>
      <c r="CG13" s="24" t="e">
        <f>IF(#REF!=21,20,0)</f>
        <v>#REF!</v>
      </c>
      <c r="CH13" s="24" t="e">
        <f>IF(#REF!=22,19,0)</f>
        <v>#REF!</v>
      </c>
      <c r="CI13" s="24" t="e">
        <f>IF(#REF!=23,18,0)</f>
        <v>#REF!</v>
      </c>
      <c r="CJ13" s="24" t="e">
        <f>IF(#REF!=24,17,0)</f>
        <v>#REF!</v>
      </c>
      <c r="CK13" s="24" t="e">
        <f>IF(#REF!=25,16,0)</f>
        <v>#REF!</v>
      </c>
      <c r="CL13" s="24" t="e">
        <f>IF(#REF!=26,15,0)</f>
        <v>#REF!</v>
      </c>
      <c r="CM13" s="24" t="e">
        <f>IF(#REF!=27,14,0)</f>
        <v>#REF!</v>
      </c>
      <c r="CN13" s="24" t="e">
        <f>IF(#REF!=28,13,0)</f>
        <v>#REF!</v>
      </c>
      <c r="CO13" s="24" t="e">
        <f>IF(#REF!=29,12,0)</f>
        <v>#REF!</v>
      </c>
      <c r="CP13" s="24" t="e">
        <f>IF(#REF!=30,11,0)</f>
        <v>#REF!</v>
      </c>
      <c r="CQ13" s="24" t="e">
        <f>IF(#REF!=31,10,0)</f>
        <v>#REF!</v>
      </c>
      <c r="CR13" s="24" t="e">
        <f>IF(#REF!=32,9,0)</f>
        <v>#REF!</v>
      </c>
      <c r="CS13" s="24" t="e">
        <f>IF(#REF!=33,8,0)</f>
        <v>#REF!</v>
      </c>
      <c r="CT13" s="24" t="e">
        <f>IF(#REF!=34,7,0)</f>
        <v>#REF!</v>
      </c>
      <c r="CU13" s="24" t="e">
        <f>IF(#REF!=35,6,0)</f>
        <v>#REF!</v>
      </c>
      <c r="CV13" s="24" t="e">
        <f>IF(#REF!=36,5,0)</f>
        <v>#REF!</v>
      </c>
      <c r="CW13" s="24" t="e">
        <f>IF(#REF!=37,4,0)</f>
        <v>#REF!</v>
      </c>
      <c r="CX13" s="24" t="e">
        <f>IF(#REF!=38,3,0)</f>
        <v>#REF!</v>
      </c>
      <c r="CY13" s="24" t="e">
        <f>IF(#REF!=39,2,0)</f>
        <v>#REF!</v>
      </c>
      <c r="CZ13" s="24" t="e">
        <f>IF(#REF!=40,1,0)</f>
        <v>#REF!</v>
      </c>
      <c r="DA13" s="24" t="e">
        <f>IF(#REF!&gt;20,0,0)</f>
        <v>#REF!</v>
      </c>
      <c r="DB13" s="24" t="e">
        <f>IF(#REF!="сх",0,0)</f>
        <v>#REF!</v>
      </c>
      <c r="DC13" s="24" t="e">
        <f t="shared" si="3"/>
        <v>#REF!</v>
      </c>
      <c r="DD13" s="24" t="e">
        <f>IF(#REF!=1,45,0)</f>
        <v>#REF!</v>
      </c>
      <c r="DE13" s="24" t="e">
        <f>IF(#REF!=2,42,0)</f>
        <v>#REF!</v>
      </c>
      <c r="DF13" s="24" t="e">
        <f>IF(#REF!=3,40,0)</f>
        <v>#REF!</v>
      </c>
      <c r="DG13" s="24" t="e">
        <f>IF(#REF!=4,38,0)</f>
        <v>#REF!</v>
      </c>
      <c r="DH13" s="24" t="e">
        <f>IF(#REF!=5,36,0)</f>
        <v>#REF!</v>
      </c>
      <c r="DI13" s="24" t="e">
        <f>IF(#REF!=6,35,0)</f>
        <v>#REF!</v>
      </c>
      <c r="DJ13" s="24" t="e">
        <f>IF(#REF!=7,34,0)</f>
        <v>#REF!</v>
      </c>
      <c r="DK13" s="24" t="e">
        <f>IF(#REF!=8,33,0)</f>
        <v>#REF!</v>
      </c>
      <c r="DL13" s="24" t="e">
        <f>IF(#REF!=9,32,0)</f>
        <v>#REF!</v>
      </c>
      <c r="DM13" s="24" t="e">
        <f>IF(#REF!=10,31,0)</f>
        <v>#REF!</v>
      </c>
      <c r="DN13" s="24" t="e">
        <f>IF(#REF!=11,30,0)</f>
        <v>#REF!</v>
      </c>
      <c r="DO13" s="24" t="e">
        <f>IF(#REF!=12,29,0)</f>
        <v>#REF!</v>
      </c>
      <c r="DP13" s="24" t="e">
        <f>IF(#REF!=13,28,0)</f>
        <v>#REF!</v>
      </c>
      <c r="DQ13" s="24" t="e">
        <f>IF(#REF!=14,27,0)</f>
        <v>#REF!</v>
      </c>
      <c r="DR13" s="24" t="e">
        <f>IF(#REF!=15,26,0)</f>
        <v>#REF!</v>
      </c>
      <c r="DS13" s="24" t="e">
        <f>IF(#REF!=16,25,0)</f>
        <v>#REF!</v>
      </c>
      <c r="DT13" s="24" t="e">
        <f>IF(#REF!=17,24,0)</f>
        <v>#REF!</v>
      </c>
      <c r="DU13" s="24" t="e">
        <f>IF(#REF!=18,23,0)</f>
        <v>#REF!</v>
      </c>
      <c r="DV13" s="24" t="e">
        <f>IF(#REF!=19,22,0)</f>
        <v>#REF!</v>
      </c>
      <c r="DW13" s="24" t="e">
        <f>IF(#REF!=20,21,0)</f>
        <v>#REF!</v>
      </c>
      <c r="DX13" s="24" t="e">
        <f>IF(#REF!=21,20,0)</f>
        <v>#REF!</v>
      </c>
      <c r="DY13" s="24" t="e">
        <f>IF(#REF!=22,19,0)</f>
        <v>#REF!</v>
      </c>
      <c r="DZ13" s="24" t="e">
        <f>IF(#REF!=23,18,0)</f>
        <v>#REF!</v>
      </c>
      <c r="EA13" s="24" t="e">
        <f>IF(#REF!=24,17,0)</f>
        <v>#REF!</v>
      </c>
      <c r="EB13" s="24" t="e">
        <f>IF(#REF!=25,16,0)</f>
        <v>#REF!</v>
      </c>
      <c r="EC13" s="24" t="e">
        <f>IF(#REF!=26,15,0)</f>
        <v>#REF!</v>
      </c>
      <c r="ED13" s="24" t="e">
        <f>IF(#REF!=27,14,0)</f>
        <v>#REF!</v>
      </c>
      <c r="EE13" s="24" t="e">
        <f>IF(#REF!=28,13,0)</f>
        <v>#REF!</v>
      </c>
      <c r="EF13" s="24" t="e">
        <f>IF(#REF!=29,12,0)</f>
        <v>#REF!</v>
      </c>
      <c r="EG13" s="24" t="e">
        <f>IF(#REF!=30,11,0)</f>
        <v>#REF!</v>
      </c>
      <c r="EH13" s="24" t="e">
        <f>IF(#REF!=31,10,0)</f>
        <v>#REF!</v>
      </c>
      <c r="EI13" s="24" t="e">
        <f>IF(#REF!=32,9,0)</f>
        <v>#REF!</v>
      </c>
      <c r="EJ13" s="24" t="e">
        <f>IF(#REF!=33,8,0)</f>
        <v>#REF!</v>
      </c>
      <c r="EK13" s="24" t="e">
        <f>IF(#REF!=34,7,0)</f>
        <v>#REF!</v>
      </c>
      <c r="EL13" s="24" t="e">
        <f>IF(#REF!=35,6,0)</f>
        <v>#REF!</v>
      </c>
      <c r="EM13" s="24" t="e">
        <f>IF(#REF!=36,5,0)</f>
        <v>#REF!</v>
      </c>
      <c r="EN13" s="24" t="e">
        <f>IF(#REF!=37,4,0)</f>
        <v>#REF!</v>
      </c>
      <c r="EO13" s="24" t="e">
        <f>IF(#REF!=38,3,0)</f>
        <v>#REF!</v>
      </c>
      <c r="EP13" s="24" t="e">
        <f>IF(#REF!=39,2,0)</f>
        <v>#REF!</v>
      </c>
      <c r="EQ13" s="24" t="e">
        <f>IF(#REF!=40,1,0)</f>
        <v>#REF!</v>
      </c>
      <c r="ER13" s="24" t="e">
        <f>IF(#REF!&gt;20,0,0)</f>
        <v>#REF!</v>
      </c>
      <c r="ES13" s="24" t="e">
        <f>IF(#REF!="сх",0,0)</f>
        <v>#REF!</v>
      </c>
      <c r="ET13" s="24" t="e">
        <f t="shared" si="4"/>
        <v>#REF!</v>
      </c>
      <c r="EU13" s="24"/>
      <c r="EV13" s="24" t="e">
        <f>IF(#REF!="сх","ноль",IF(#REF!&gt;0,#REF!,"Ноль"))</f>
        <v>#REF!</v>
      </c>
      <c r="EW13" s="24" t="e">
        <f>IF(#REF!="сх","ноль",IF(#REF!&gt;0,#REF!,"Ноль"))</f>
        <v>#REF!</v>
      </c>
      <c r="EX13" s="24"/>
      <c r="EY13" s="24" t="e">
        <f t="shared" si="5"/>
        <v>#REF!</v>
      </c>
      <c r="EZ13" s="24" t="e">
        <f>IF(O13=#REF!,IF(#REF!&lt;#REF!,#REF!,FD13),#REF!)</f>
        <v>#REF!</v>
      </c>
      <c r="FA13" s="24" t="e">
        <f>IF(O13=#REF!,IF(#REF!&lt;#REF!,0,1))</f>
        <v>#REF!</v>
      </c>
      <c r="FB13" s="24" t="e">
        <f>IF(AND(EY13&gt;=21,EY13&lt;&gt;0),EY13,IF(O13&lt;#REF!,"СТОП",EZ13+FA13))</f>
        <v>#REF!</v>
      </c>
      <c r="FC13" s="24"/>
      <c r="FD13" s="24">
        <v>15</v>
      </c>
      <c r="FE13" s="24">
        <v>16</v>
      </c>
      <c r="FF13" s="24"/>
      <c r="FG13" s="26" t="e">
        <f>IF(#REF!=1,25,0)</f>
        <v>#REF!</v>
      </c>
      <c r="FH13" s="26" t="e">
        <f>IF(#REF!=2,22,0)</f>
        <v>#REF!</v>
      </c>
      <c r="FI13" s="26" t="e">
        <f>IF(#REF!=3,20,0)</f>
        <v>#REF!</v>
      </c>
      <c r="FJ13" s="26" t="e">
        <f>IF(#REF!=4,18,0)</f>
        <v>#REF!</v>
      </c>
      <c r="FK13" s="26" t="e">
        <f>IF(#REF!=5,16,0)</f>
        <v>#REF!</v>
      </c>
      <c r="FL13" s="26" t="e">
        <f>IF(#REF!=6,15,0)</f>
        <v>#REF!</v>
      </c>
      <c r="FM13" s="26" t="e">
        <f>IF(#REF!=7,14,0)</f>
        <v>#REF!</v>
      </c>
      <c r="FN13" s="26" t="e">
        <f>IF(#REF!=8,13,0)</f>
        <v>#REF!</v>
      </c>
      <c r="FO13" s="26" t="e">
        <f>IF(#REF!=9,12,0)</f>
        <v>#REF!</v>
      </c>
      <c r="FP13" s="26" t="e">
        <f>IF(#REF!=10,11,0)</f>
        <v>#REF!</v>
      </c>
      <c r="FQ13" s="26" t="e">
        <f>IF(#REF!=11,10,0)</f>
        <v>#REF!</v>
      </c>
      <c r="FR13" s="26" t="e">
        <f>IF(#REF!=12,9,0)</f>
        <v>#REF!</v>
      </c>
      <c r="FS13" s="26" t="e">
        <f>IF(#REF!=13,8,0)</f>
        <v>#REF!</v>
      </c>
      <c r="FT13" s="26" t="e">
        <f>IF(#REF!=14,7,0)</f>
        <v>#REF!</v>
      </c>
      <c r="FU13" s="26" t="e">
        <f>IF(#REF!=15,6,0)</f>
        <v>#REF!</v>
      </c>
      <c r="FV13" s="26" t="e">
        <f>IF(#REF!=16,5,0)</f>
        <v>#REF!</v>
      </c>
      <c r="FW13" s="26" t="e">
        <f>IF(#REF!=17,4,0)</f>
        <v>#REF!</v>
      </c>
      <c r="FX13" s="26" t="e">
        <f>IF(#REF!=18,3,0)</f>
        <v>#REF!</v>
      </c>
      <c r="FY13" s="26" t="e">
        <f>IF(#REF!=19,2,0)</f>
        <v>#REF!</v>
      </c>
      <c r="FZ13" s="26" t="e">
        <f>IF(#REF!=20,1,0)</f>
        <v>#REF!</v>
      </c>
      <c r="GA13" s="26" t="e">
        <f>IF(#REF!&gt;20,0,0)</f>
        <v>#REF!</v>
      </c>
      <c r="GB13" s="26" t="e">
        <f>IF(#REF!="сх",0,0)</f>
        <v>#REF!</v>
      </c>
      <c r="GC13" s="26" t="e">
        <f t="shared" si="6"/>
        <v>#REF!</v>
      </c>
      <c r="GD13" s="26" t="e">
        <f>IF(#REF!=1,25,0)</f>
        <v>#REF!</v>
      </c>
      <c r="GE13" s="26" t="e">
        <f>IF(#REF!=2,22,0)</f>
        <v>#REF!</v>
      </c>
      <c r="GF13" s="26" t="e">
        <f>IF(#REF!=3,20,0)</f>
        <v>#REF!</v>
      </c>
      <c r="GG13" s="26" t="e">
        <f>IF(#REF!=4,18,0)</f>
        <v>#REF!</v>
      </c>
      <c r="GH13" s="26" t="e">
        <f>IF(#REF!=5,16,0)</f>
        <v>#REF!</v>
      </c>
      <c r="GI13" s="26" t="e">
        <f>IF(#REF!=6,15,0)</f>
        <v>#REF!</v>
      </c>
      <c r="GJ13" s="26" t="e">
        <f>IF(#REF!=7,14,0)</f>
        <v>#REF!</v>
      </c>
      <c r="GK13" s="26" t="e">
        <f>IF(#REF!=8,13,0)</f>
        <v>#REF!</v>
      </c>
      <c r="GL13" s="26" t="e">
        <f>IF(#REF!=9,12,0)</f>
        <v>#REF!</v>
      </c>
      <c r="GM13" s="26" t="e">
        <f>IF(#REF!=10,11,0)</f>
        <v>#REF!</v>
      </c>
      <c r="GN13" s="26" t="e">
        <f>IF(#REF!=11,10,0)</f>
        <v>#REF!</v>
      </c>
      <c r="GO13" s="26" t="e">
        <f>IF(#REF!=12,9,0)</f>
        <v>#REF!</v>
      </c>
      <c r="GP13" s="26" t="e">
        <f>IF(#REF!=13,8,0)</f>
        <v>#REF!</v>
      </c>
      <c r="GQ13" s="26" t="e">
        <f>IF(#REF!=14,7,0)</f>
        <v>#REF!</v>
      </c>
      <c r="GR13" s="26" t="e">
        <f>IF(#REF!=15,6,0)</f>
        <v>#REF!</v>
      </c>
      <c r="GS13" s="26" t="e">
        <f>IF(#REF!=16,5,0)</f>
        <v>#REF!</v>
      </c>
      <c r="GT13" s="26" t="e">
        <f>IF(#REF!=17,4,0)</f>
        <v>#REF!</v>
      </c>
      <c r="GU13" s="26" t="e">
        <f>IF(#REF!=18,3,0)</f>
        <v>#REF!</v>
      </c>
      <c r="GV13" s="26" t="e">
        <f>IF(#REF!=19,2,0)</f>
        <v>#REF!</v>
      </c>
      <c r="GW13" s="26" t="e">
        <f>IF(#REF!=20,1,0)</f>
        <v>#REF!</v>
      </c>
      <c r="GX13" s="26" t="e">
        <f>IF(#REF!&gt;20,0,0)</f>
        <v>#REF!</v>
      </c>
      <c r="GY13" s="26" t="e">
        <f>IF(#REF!="сх",0,0)</f>
        <v>#REF!</v>
      </c>
      <c r="GZ13" s="26" t="e">
        <f t="shared" si="7"/>
        <v>#REF!</v>
      </c>
      <c r="HA13" s="26" t="e">
        <f>IF(#REF!=1,100,0)</f>
        <v>#REF!</v>
      </c>
      <c r="HB13" s="26" t="e">
        <f>IF(#REF!=2,98,0)</f>
        <v>#REF!</v>
      </c>
      <c r="HC13" s="26" t="e">
        <f>IF(#REF!=3,95,0)</f>
        <v>#REF!</v>
      </c>
      <c r="HD13" s="26" t="e">
        <f>IF(#REF!=4,93,0)</f>
        <v>#REF!</v>
      </c>
      <c r="HE13" s="26" t="e">
        <f>IF(#REF!=5,90,0)</f>
        <v>#REF!</v>
      </c>
      <c r="HF13" s="26" t="e">
        <f>IF(#REF!=6,88,0)</f>
        <v>#REF!</v>
      </c>
      <c r="HG13" s="26" t="e">
        <f>IF(#REF!=7,85,0)</f>
        <v>#REF!</v>
      </c>
      <c r="HH13" s="26" t="e">
        <f>IF(#REF!=8,83,0)</f>
        <v>#REF!</v>
      </c>
      <c r="HI13" s="26" t="e">
        <f>IF(#REF!=9,80,0)</f>
        <v>#REF!</v>
      </c>
      <c r="HJ13" s="26" t="e">
        <f>IF(#REF!=10,78,0)</f>
        <v>#REF!</v>
      </c>
      <c r="HK13" s="26" t="e">
        <f>IF(#REF!=11,75,0)</f>
        <v>#REF!</v>
      </c>
      <c r="HL13" s="26" t="e">
        <f>IF(#REF!=12,73,0)</f>
        <v>#REF!</v>
      </c>
      <c r="HM13" s="26" t="e">
        <f>IF(#REF!=13,70,0)</f>
        <v>#REF!</v>
      </c>
      <c r="HN13" s="26" t="e">
        <f>IF(#REF!=14,68,0)</f>
        <v>#REF!</v>
      </c>
      <c r="HO13" s="26" t="e">
        <f>IF(#REF!=15,65,0)</f>
        <v>#REF!</v>
      </c>
      <c r="HP13" s="26" t="e">
        <f>IF(#REF!=16,63,0)</f>
        <v>#REF!</v>
      </c>
      <c r="HQ13" s="26" t="e">
        <f>IF(#REF!=17,60,0)</f>
        <v>#REF!</v>
      </c>
      <c r="HR13" s="26" t="e">
        <f>IF(#REF!=18,58,0)</f>
        <v>#REF!</v>
      </c>
      <c r="HS13" s="26" t="e">
        <f>IF(#REF!=19,55,0)</f>
        <v>#REF!</v>
      </c>
      <c r="HT13" s="26" t="e">
        <f>IF(#REF!=20,53,0)</f>
        <v>#REF!</v>
      </c>
      <c r="HU13" s="26" t="e">
        <f>IF(#REF!&gt;20,0,0)</f>
        <v>#REF!</v>
      </c>
      <c r="HV13" s="26" t="e">
        <f>IF(#REF!="сх",0,0)</f>
        <v>#REF!</v>
      </c>
      <c r="HW13" s="26" t="e">
        <f t="shared" si="8"/>
        <v>#REF!</v>
      </c>
      <c r="HX13" s="26" t="e">
        <f>IF(#REF!=1,100,0)</f>
        <v>#REF!</v>
      </c>
      <c r="HY13" s="26" t="e">
        <f>IF(#REF!=2,98,0)</f>
        <v>#REF!</v>
      </c>
      <c r="HZ13" s="26" t="e">
        <f>IF(#REF!=3,95,0)</f>
        <v>#REF!</v>
      </c>
      <c r="IA13" s="26" t="e">
        <f>IF(#REF!=4,93,0)</f>
        <v>#REF!</v>
      </c>
      <c r="IB13" s="26" t="e">
        <f>IF(#REF!=5,90,0)</f>
        <v>#REF!</v>
      </c>
      <c r="IC13" s="26" t="e">
        <f>IF(#REF!=6,88,0)</f>
        <v>#REF!</v>
      </c>
      <c r="ID13" s="26" t="e">
        <f>IF(#REF!=7,85,0)</f>
        <v>#REF!</v>
      </c>
      <c r="IE13" s="26" t="e">
        <f>IF(#REF!=8,83,0)</f>
        <v>#REF!</v>
      </c>
      <c r="IF13" s="26" t="e">
        <f>IF(#REF!=9,80,0)</f>
        <v>#REF!</v>
      </c>
      <c r="IG13" s="26" t="e">
        <f>IF(#REF!=10,78,0)</f>
        <v>#REF!</v>
      </c>
      <c r="IH13" s="26" t="e">
        <f>IF(#REF!=11,75,0)</f>
        <v>#REF!</v>
      </c>
      <c r="II13" s="26" t="e">
        <f>IF(#REF!=12,73,0)</f>
        <v>#REF!</v>
      </c>
      <c r="IJ13" s="26" t="e">
        <f>IF(#REF!=13,70,0)</f>
        <v>#REF!</v>
      </c>
      <c r="IK13" s="26" t="e">
        <f>IF(#REF!=14,68,0)</f>
        <v>#REF!</v>
      </c>
      <c r="IL13" s="26" t="e">
        <f>IF(#REF!=15,65,0)</f>
        <v>#REF!</v>
      </c>
      <c r="IM13" s="26" t="e">
        <f>IF(#REF!=16,63,0)</f>
        <v>#REF!</v>
      </c>
      <c r="IN13" s="26" t="e">
        <f>IF(#REF!=17,60,0)</f>
        <v>#REF!</v>
      </c>
      <c r="IO13" s="26" t="e">
        <f>IF(#REF!=18,58,0)</f>
        <v>#REF!</v>
      </c>
      <c r="IP13" s="26" t="e">
        <f>IF(#REF!=19,55,0)</f>
        <v>#REF!</v>
      </c>
      <c r="IQ13" s="26" t="e">
        <f>IF(#REF!=20,53,0)</f>
        <v>#REF!</v>
      </c>
      <c r="IR13" s="26" t="e">
        <f>IF(#REF!&gt;20,0,0)</f>
        <v>#REF!</v>
      </c>
      <c r="IS13" s="26" t="e">
        <f>IF(#REF!="сх",0,0)</f>
        <v>#REF!</v>
      </c>
      <c r="IT13" s="26" t="e">
        <f t="shared" si="9"/>
        <v>#REF!</v>
      </c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</row>
    <row r="14" spans="1:265" s="3" customFormat="1" ht="44.25" x14ac:dyDescent="0.2">
      <c r="A14" s="58">
        <v>5</v>
      </c>
      <c r="B14" s="61">
        <v>13.2</v>
      </c>
      <c r="C14" s="77">
        <v>18</v>
      </c>
      <c r="D14" s="94" t="s">
        <v>61</v>
      </c>
      <c r="E14" s="45" t="s">
        <v>65</v>
      </c>
      <c r="F14" s="65" t="s">
        <v>31</v>
      </c>
      <c r="G14" s="66" t="s">
        <v>49</v>
      </c>
      <c r="H14" s="45" t="s">
        <v>30</v>
      </c>
      <c r="I14" s="70">
        <v>7</v>
      </c>
      <c r="J14" s="71">
        <v>14</v>
      </c>
      <c r="K14" s="72">
        <v>6</v>
      </c>
      <c r="L14" s="71">
        <v>15</v>
      </c>
      <c r="M14" s="72">
        <v>6</v>
      </c>
      <c r="N14" s="71">
        <v>15</v>
      </c>
      <c r="O14" s="88">
        <f t="shared" si="0"/>
        <v>44</v>
      </c>
      <c r="P14" s="23" t="e">
        <f>#REF!+#REF!</f>
        <v>#REF!</v>
      </c>
      <c r="Q14" s="24"/>
      <c r="R14" s="25"/>
      <c r="S14" s="24" t="e">
        <f>IF(#REF!=1,25,0)</f>
        <v>#REF!</v>
      </c>
      <c r="T14" s="24" t="e">
        <f>IF(#REF!=2,22,0)</f>
        <v>#REF!</v>
      </c>
      <c r="U14" s="24" t="e">
        <f>IF(#REF!=3,20,0)</f>
        <v>#REF!</v>
      </c>
      <c r="V14" s="24" t="e">
        <f>IF(#REF!=4,18,0)</f>
        <v>#REF!</v>
      </c>
      <c r="W14" s="24" t="e">
        <f>IF(#REF!=5,16,0)</f>
        <v>#REF!</v>
      </c>
      <c r="X14" s="24" t="e">
        <f>IF(#REF!=6,15,0)</f>
        <v>#REF!</v>
      </c>
      <c r="Y14" s="24" t="e">
        <f>IF(#REF!=7,14,0)</f>
        <v>#REF!</v>
      </c>
      <c r="Z14" s="24" t="e">
        <f>IF(#REF!=8,13,0)</f>
        <v>#REF!</v>
      </c>
      <c r="AA14" s="24" t="e">
        <f>IF(#REF!=9,12,0)</f>
        <v>#REF!</v>
      </c>
      <c r="AB14" s="24" t="e">
        <f>IF(#REF!=10,11,0)</f>
        <v>#REF!</v>
      </c>
      <c r="AC14" s="24" t="e">
        <f>IF(#REF!=11,10,0)</f>
        <v>#REF!</v>
      </c>
      <c r="AD14" s="24" t="e">
        <f>IF(#REF!=12,9,0)</f>
        <v>#REF!</v>
      </c>
      <c r="AE14" s="24" t="e">
        <f>IF(#REF!=13,8,0)</f>
        <v>#REF!</v>
      </c>
      <c r="AF14" s="24" t="e">
        <f>IF(#REF!=14,7,0)</f>
        <v>#REF!</v>
      </c>
      <c r="AG14" s="24" t="e">
        <f>IF(#REF!=15,6,0)</f>
        <v>#REF!</v>
      </c>
      <c r="AH14" s="24" t="e">
        <f>IF(#REF!=16,5,0)</f>
        <v>#REF!</v>
      </c>
      <c r="AI14" s="24" t="e">
        <f>IF(#REF!=17,4,0)</f>
        <v>#REF!</v>
      </c>
      <c r="AJ14" s="24" t="e">
        <f>IF(#REF!=18,3,0)</f>
        <v>#REF!</v>
      </c>
      <c r="AK14" s="24" t="e">
        <f>IF(#REF!=19,2,0)</f>
        <v>#REF!</v>
      </c>
      <c r="AL14" s="24" t="e">
        <f>IF(#REF!=20,1,0)</f>
        <v>#REF!</v>
      </c>
      <c r="AM14" s="24" t="e">
        <f>IF(#REF!&gt;20,0,0)</f>
        <v>#REF!</v>
      </c>
      <c r="AN14" s="24" t="e">
        <f>IF(#REF!="сх",0,0)</f>
        <v>#REF!</v>
      </c>
      <c r="AO14" s="24" t="e">
        <f t="shared" si="1"/>
        <v>#REF!</v>
      </c>
      <c r="AP14" s="24" t="e">
        <f>IF(#REF!=1,25,0)</f>
        <v>#REF!</v>
      </c>
      <c r="AQ14" s="24" t="e">
        <f>IF(#REF!=2,22,0)</f>
        <v>#REF!</v>
      </c>
      <c r="AR14" s="24" t="e">
        <f>IF(#REF!=3,20,0)</f>
        <v>#REF!</v>
      </c>
      <c r="AS14" s="24" t="e">
        <f>IF(#REF!=4,18,0)</f>
        <v>#REF!</v>
      </c>
      <c r="AT14" s="24" t="e">
        <f>IF(#REF!=5,16,0)</f>
        <v>#REF!</v>
      </c>
      <c r="AU14" s="24" t="e">
        <f>IF(#REF!=6,15,0)</f>
        <v>#REF!</v>
      </c>
      <c r="AV14" s="24" t="e">
        <f>IF(#REF!=7,14,0)</f>
        <v>#REF!</v>
      </c>
      <c r="AW14" s="24" t="e">
        <f>IF(#REF!=8,13,0)</f>
        <v>#REF!</v>
      </c>
      <c r="AX14" s="24" t="e">
        <f>IF(#REF!=9,12,0)</f>
        <v>#REF!</v>
      </c>
      <c r="AY14" s="24" t="e">
        <f>IF(#REF!=10,11,0)</f>
        <v>#REF!</v>
      </c>
      <c r="AZ14" s="24" t="e">
        <f>IF(#REF!=11,10,0)</f>
        <v>#REF!</v>
      </c>
      <c r="BA14" s="24" t="e">
        <f>IF(#REF!=12,9,0)</f>
        <v>#REF!</v>
      </c>
      <c r="BB14" s="24" t="e">
        <f>IF(#REF!=13,8,0)</f>
        <v>#REF!</v>
      </c>
      <c r="BC14" s="24" t="e">
        <f>IF(#REF!=14,7,0)</f>
        <v>#REF!</v>
      </c>
      <c r="BD14" s="24" t="e">
        <f>IF(#REF!=15,6,0)</f>
        <v>#REF!</v>
      </c>
      <c r="BE14" s="24" t="e">
        <f>IF(#REF!=16,5,0)</f>
        <v>#REF!</v>
      </c>
      <c r="BF14" s="24" t="e">
        <f>IF(#REF!=17,4,0)</f>
        <v>#REF!</v>
      </c>
      <c r="BG14" s="24" t="e">
        <f>IF(#REF!=18,3,0)</f>
        <v>#REF!</v>
      </c>
      <c r="BH14" s="24" t="e">
        <f>IF(#REF!=19,2,0)</f>
        <v>#REF!</v>
      </c>
      <c r="BI14" s="24" t="e">
        <f>IF(#REF!=20,1,0)</f>
        <v>#REF!</v>
      </c>
      <c r="BJ14" s="24" t="e">
        <f>IF(#REF!&gt;20,0,0)</f>
        <v>#REF!</v>
      </c>
      <c r="BK14" s="24" t="e">
        <f>IF(#REF!="сх",0,0)</f>
        <v>#REF!</v>
      </c>
      <c r="BL14" s="24" t="e">
        <f t="shared" si="2"/>
        <v>#REF!</v>
      </c>
      <c r="BM14" s="24" t="e">
        <f>IF(#REF!=1,45,0)</f>
        <v>#REF!</v>
      </c>
      <c r="BN14" s="24" t="e">
        <f>IF(#REF!=2,42,0)</f>
        <v>#REF!</v>
      </c>
      <c r="BO14" s="24" t="e">
        <f>IF(#REF!=3,40,0)</f>
        <v>#REF!</v>
      </c>
      <c r="BP14" s="24" t="e">
        <f>IF(#REF!=4,38,0)</f>
        <v>#REF!</v>
      </c>
      <c r="BQ14" s="24" t="e">
        <f>IF(#REF!=5,36,0)</f>
        <v>#REF!</v>
      </c>
      <c r="BR14" s="24" t="e">
        <f>IF(#REF!=6,35,0)</f>
        <v>#REF!</v>
      </c>
      <c r="BS14" s="24" t="e">
        <f>IF(#REF!=7,34,0)</f>
        <v>#REF!</v>
      </c>
      <c r="BT14" s="24" t="e">
        <f>IF(#REF!=8,33,0)</f>
        <v>#REF!</v>
      </c>
      <c r="BU14" s="24" t="e">
        <f>IF(#REF!=9,32,0)</f>
        <v>#REF!</v>
      </c>
      <c r="BV14" s="24" t="e">
        <f>IF(#REF!=10,31,0)</f>
        <v>#REF!</v>
      </c>
      <c r="BW14" s="24" t="e">
        <f>IF(#REF!=11,30,0)</f>
        <v>#REF!</v>
      </c>
      <c r="BX14" s="24" t="e">
        <f>IF(#REF!=12,29,0)</f>
        <v>#REF!</v>
      </c>
      <c r="BY14" s="24" t="e">
        <f>IF(#REF!=13,28,0)</f>
        <v>#REF!</v>
      </c>
      <c r="BZ14" s="24" t="e">
        <f>IF(#REF!=14,27,0)</f>
        <v>#REF!</v>
      </c>
      <c r="CA14" s="24" t="e">
        <f>IF(#REF!=15,26,0)</f>
        <v>#REF!</v>
      </c>
      <c r="CB14" s="24" t="e">
        <f>IF(#REF!=16,25,0)</f>
        <v>#REF!</v>
      </c>
      <c r="CC14" s="24" t="e">
        <f>IF(#REF!=17,24,0)</f>
        <v>#REF!</v>
      </c>
      <c r="CD14" s="24" t="e">
        <f>IF(#REF!=18,23,0)</f>
        <v>#REF!</v>
      </c>
      <c r="CE14" s="24" t="e">
        <f>IF(#REF!=19,22,0)</f>
        <v>#REF!</v>
      </c>
      <c r="CF14" s="24" t="e">
        <f>IF(#REF!=20,21,0)</f>
        <v>#REF!</v>
      </c>
      <c r="CG14" s="24" t="e">
        <f>IF(#REF!=21,20,0)</f>
        <v>#REF!</v>
      </c>
      <c r="CH14" s="24" t="e">
        <f>IF(#REF!=22,19,0)</f>
        <v>#REF!</v>
      </c>
      <c r="CI14" s="24" t="e">
        <f>IF(#REF!=23,18,0)</f>
        <v>#REF!</v>
      </c>
      <c r="CJ14" s="24" t="e">
        <f>IF(#REF!=24,17,0)</f>
        <v>#REF!</v>
      </c>
      <c r="CK14" s="24" t="e">
        <f>IF(#REF!=25,16,0)</f>
        <v>#REF!</v>
      </c>
      <c r="CL14" s="24" t="e">
        <f>IF(#REF!=26,15,0)</f>
        <v>#REF!</v>
      </c>
      <c r="CM14" s="24" t="e">
        <f>IF(#REF!=27,14,0)</f>
        <v>#REF!</v>
      </c>
      <c r="CN14" s="24" t="e">
        <f>IF(#REF!=28,13,0)</f>
        <v>#REF!</v>
      </c>
      <c r="CO14" s="24" t="e">
        <f>IF(#REF!=29,12,0)</f>
        <v>#REF!</v>
      </c>
      <c r="CP14" s="24" t="e">
        <f>IF(#REF!=30,11,0)</f>
        <v>#REF!</v>
      </c>
      <c r="CQ14" s="24" t="e">
        <f>IF(#REF!=31,10,0)</f>
        <v>#REF!</v>
      </c>
      <c r="CR14" s="24" t="e">
        <f>IF(#REF!=32,9,0)</f>
        <v>#REF!</v>
      </c>
      <c r="CS14" s="24" t="e">
        <f>IF(#REF!=33,8,0)</f>
        <v>#REF!</v>
      </c>
      <c r="CT14" s="24" t="e">
        <f>IF(#REF!=34,7,0)</f>
        <v>#REF!</v>
      </c>
      <c r="CU14" s="24" t="e">
        <f>IF(#REF!=35,6,0)</f>
        <v>#REF!</v>
      </c>
      <c r="CV14" s="24" t="e">
        <f>IF(#REF!=36,5,0)</f>
        <v>#REF!</v>
      </c>
      <c r="CW14" s="24" t="e">
        <f>IF(#REF!=37,4,0)</f>
        <v>#REF!</v>
      </c>
      <c r="CX14" s="24" t="e">
        <f>IF(#REF!=38,3,0)</f>
        <v>#REF!</v>
      </c>
      <c r="CY14" s="24" t="e">
        <f>IF(#REF!=39,2,0)</f>
        <v>#REF!</v>
      </c>
      <c r="CZ14" s="24" t="e">
        <f>IF(#REF!=40,1,0)</f>
        <v>#REF!</v>
      </c>
      <c r="DA14" s="24" t="e">
        <f>IF(#REF!&gt;20,0,0)</f>
        <v>#REF!</v>
      </c>
      <c r="DB14" s="24" t="e">
        <f>IF(#REF!="сх",0,0)</f>
        <v>#REF!</v>
      </c>
      <c r="DC14" s="24" t="e">
        <f t="shared" si="3"/>
        <v>#REF!</v>
      </c>
      <c r="DD14" s="24" t="e">
        <f>IF(#REF!=1,45,0)</f>
        <v>#REF!</v>
      </c>
      <c r="DE14" s="24" t="e">
        <f>IF(#REF!=2,42,0)</f>
        <v>#REF!</v>
      </c>
      <c r="DF14" s="24" t="e">
        <f>IF(#REF!=3,40,0)</f>
        <v>#REF!</v>
      </c>
      <c r="DG14" s="24" t="e">
        <f>IF(#REF!=4,38,0)</f>
        <v>#REF!</v>
      </c>
      <c r="DH14" s="24" t="e">
        <f>IF(#REF!=5,36,0)</f>
        <v>#REF!</v>
      </c>
      <c r="DI14" s="24" t="e">
        <f>IF(#REF!=6,35,0)</f>
        <v>#REF!</v>
      </c>
      <c r="DJ14" s="24" t="e">
        <f>IF(#REF!=7,34,0)</f>
        <v>#REF!</v>
      </c>
      <c r="DK14" s="24" t="e">
        <f>IF(#REF!=8,33,0)</f>
        <v>#REF!</v>
      </c>
      <c r="DL14" s="24" t="e">
        <f>IF(#REF!=9,32,0)</f>
        <v>#REF!</v>
      </c>
      <c r="DM14" s="24" t="e">
        <f>IF(#REF!=10,31,0)</f>
        <v>#REF!</v>
      </c>
      <c r="DN14" s="24" t="e">
        <f>IF(#REF!=11,30,0)</f>
        <v>#REF!</v>
      </c>
      <c r="DO14" s="24" t="e">
        <f>IF(#REF!=12,29,0)</f>
        <v>#REF!</v>
      </c>
      <c r="DP14" s="24" t="e">
        <f>IF(#REF!=13,28,0)</f>
        <v>#REF!</v>
      </c>
      <c r="DQ14" s="24" t="e">
        <f>IF(#REF!=14,27,0)</f>
        <v>#REF!</v>
      </c>
      <c r="DR14" s="24" t="e">
        <f>IF(#REF!=15,26,0)</f>
        <v>#REF!</v>
      </c>
      <c r="DS14" s="24" t="e">
        <f>IF(#REF!=16,25,0)</f>
        <v>#REF!</v>
      </c>
      <c r="DT14" s="24" t="e">
        <f>IF(#REF!=17,24,0)</f>
        <v>#REF!</v>
      </c>
      <c r="DU14" s="24" t="e">
        <f>IF(#REF!=18,23,0)</f>
        <v>#REF!</v>
      </c>
      <c r="DV14" s="24" t="e">
        <f>IF(#REF!=19,22,0)</f>
        <v>#REF!</v>
      </c>
      <c r="DW14" s="24" t="e">
        <f>IF(#REF!=20,21,0)</f>
        <v>#REF!</v>
      </c>
      <c r="DX14" s="24" t="e">
        <f>IF(#REF!=21,20,0)</f>
        <v>#REF!</v>
      </c>
      <c r="DY14" s="24" t="e">
        <f>IF(#REF!=22,19,0)</f>
        <v>#REF!</v>
      </c>
      <c r="DZ14" s="24" t="e">
        <f>IF(#REF!=23,18,0)</f>
        <v>#REF!</v>
      </c>
      <c r="EA14" s="24" t="e">
        <f>IF(#REF!=24,17,0)</f>
        <v>#REF!</v>
      </c>
      <c r="EB14" s="24" t="e">
        <f>IF(#REF!=25,16,0)</f>
        <v>#REF!</v>
      </c>
      <c r="EC14" s="24" t="e">
        <f>IF(#REF!=26,15,0)</f>
        <v>#REF!</v>
      </c>
      <c r="ED14" s="24" t="e">
        <f>IF(#REF!=27,14,0)</f>
        <v>#REF!</v>
      </c>
      <c r="EE14" s="24" t="e">
        <f>IF(#REF!=28,13,0)</f>
        <v>#REF!</v>
      </c>
      <c r="EF14" s="24" t="e">
        <f>IF(#REF!=29,12,0)</f>
        <v>#REF!</v>
      </c>
      <c r="EG14" s="24" t="e">
        <f>IF(#REF!=30,11,0)</f>
        <v>#REF!</v>
      </c>
      <c r="EH14" s="24" t="e">
        <f>IF(#REF!=31,10,0)</f>
        <v>#REF!</v>
      </c>
      <c r="EI14" s="24" t="e">
        <f>IF(#REF!=32,9,0)</f>
        <v>#REF!</v>
      </c>
      <c r="EJ14" s="24" t="e">
        <f>IF(#REF!=33,8,0)</f>
        <v>#REF!</v>
      </c>
      <c r="EK14" s="24" t="e">
        <f>IF(#REF!=34,7,0)</f>
        <v>#REF!</v>
      </c>
      <c r="EL14" s="24" t="e">
        <f>IF(#REF!=35,6,0)</f>
        <v>#REF!</v>
      </c>
      <c r="EM14" s="24" t="e">
        <f>IF(#REF!=36,5,0)</f>
        <v>#REF!</v>
      </c>
      <c r="EN14" s="24" t="e">
        <f>IF(#REF!=37,4,0)</f>
        <v>#REF!</v>
      </c>
      <c r="EO14" s="24" t="e">
        <f>IF(#REF!=38,3,0)</f>
        <v>#REF!</v>
      </c>
      <c r="EP14" s="24" t="e">
        <f>IF(#REF!=39,2,0)</f>
        <v>#REF!</v>
      </c>
      <c r="EQ14" s="24" t="e">
        <f>IF(#REF!=40,1,0)</f>
        <v>#REF!</v>
      </c>
      <c r="ER14" s="24" t="e">
        <f>IF(#REF!&gt;20,0,0)</f>
        <v>#REF!</v>
      </c>
      <c r="ES14" s="24" t="e">
        <f>IF(#REF!="сх",0,0)</f>
        <v>#REF!</v>
      </c>
      <c r="ET14" s="24" t="e">
        <f t="shared" si="4"/>
        <v>#REF!</v>
      </c>
      <c r="EU14" s="24"/>
      <c r="EV14" s="24" t="e">
        <f>IF(#REF!="сх","ноль",IF(#REF!&gt;0,#REF!,"Ноль"))</f>
        <v>#REF!</v>
      </c>
      <c r="EW14" s="24" t="e">
        <f>IF(#REF!="сх","ноль",IF(#REF!&gt;0,#REF!,"Ноль"))</f>
        <v>#REF!</v>
      </c>
      <c r="EX14" s="24"/>
      <c r="EY14" s="24" t="e">
        <f t="shared" si="5"/>
        <v>#REF!</v>
      </c>
      <c r="EZ14" s="24" t="e">
        <f>IF(O14=#REF!,IF(#REF!&lt;#REF!,#REF!,FD14),#REF!)</f>
        <v>#REF!</v>
      </c>
      <c r="FA14" s="24" t="e">
        <f>IF(O14=#REF!,IF(#REF!&lt;#REF!,0,1))</f>
        <v>#REF!</v>
      </c>
      <c r="FB14" s="24" t="e">
        <f>IF(AND(EY14&gt;=21,EY14&lt;&gt;0),EY14,IF(O14&lt;#REF!,"СТОП",EZ14+FA14))</f>
        <v>#REF!</v>
      </c>
      <c r="FC14" s="24"/>
      <c r="FD14" s="24">
        <v>15</v>
      </c>
      <c r="FE14" s="24">
        <v>16</v>
      </c>
      <c r="FF14" s="24"/>
      <c r="FG14" s="26" t="e">
        <f>IF(#REF!=1,25,0)</f>
        <v>#REF!</v>
      </c>
      <c r="FH14" s="26" t="e">
        <f>IF(#REF!=2,22,0)</f>
        <v>#REF!</v>
      </c>
      <c r="FI14" s="26" t="e">
        <f>IF(#REF!=3,20,0)</f>
        <v>#REF!</v>
      </c>
      <c r="FJ14" s="26" t="e">
        <f>IF(#REF!=4,18,0)</f>
        <v>#REF!</v>
      </c>
      <c r="FK14" s="26" t="e">
        <f>IF(#REF!=5,16,0)</f>
        <v>#REF!</v>
      </c>
      <c r="FL14" s="26" t="e">
        <f>IF(#REF!=6,15,0)</f>
        <v>#REF!</v>
      </c>
      <c r="FM14" s="26" t="e">
        <f>IF(#REF!=7,14,0)</f>
        <v>#REF!</v>
      </c>
      <c r="FN14" s="26" t="e">
        <f>IF(#REF!=8,13,0)</f>
        <v>#REF!</v>
      </c>
      <c r="FO14" s="26" t="e">
        <f>IF(#REF!=9,12,0)</f>
        <v>#REF!</v>
      </c>
      <c r="FP14" s="26" t="e">
        <f>IF(#REF!=10,11,0)</f>
        <v>#REF!</v>
      </c>
      <c r="FQ14" s="26" t="e">
        <f>IF(#REF!=11,10,0)</f>
        <v>#REF!</v>
      </c>
      <c r="FR14" s="26" t="e">
        <f>IF(#REF!=12,9,0)</f>
        <v>#REF!</v>
      </c>
      <c r="FS14" s="26" t="e">
        <f>IF(#REF!=13,8,0)</f>
        <v>#REF!</v>
      </c>
      <c r="FT14" s="26" t="e">
        <f>IF(#REF!=14,7,0)</f>
        <v>#REF!</v>
      </c>
      <c r="FU14" s="26" t="e">
        <f>IF(#REF!=15,6,0)</f>
        <v>#REF!</v>
      </c>
      <c r="FV14" s="26" t="e">
        <f>IF(#REF!=16,5,0)</f>
        <v>#REF!</v>
      </c>
      <c r="FW14" s="26" t="e">
        <f>IF(#REF!=17,4,0)</f>
        <v>#REF!</v>
      </c>
      <c r="FX14" s="26" t="e">
        <f>IF(#REF!=18,3,0)</f>
        <v>#REF!</v>
      </c>
      <c r="FY14" s="26" t="e">
        <f>IF(#REF!=19,2,0)</f>
        <v>#REF!</v>
      </c>
      <c r="FZ14" s="26" t="e">
        <f>IF(#REF!=20,1,0)</f>
        <v>#REF!</v>
      </c>
      <c r="GA14" s="26" t="e">
        <f>IF(#REF!&gt;20,0,0)</f>
        <v>#REF!</v>
      </c>
      <c r="GB14" s="26" t="e">
        <f>IF(#REF!="сх",0,0)</f>
        <v>#REF!</v>
      </c>
      <c r="GC14" s="26" t="e">
        <f t="shared" si="6"/>
        <v>#REF!</v>
      </c>
      <c r="GD14" s="26" t="e">
        <f>IF(#REF!=1,25,0)</f>
        <v>#REF!</v>
      </c>
      <c r="GE14" s="26" t="e">
        <f>IF(#REF!=2,22,0)</f>
        <v>#REF!</v>
      </c>
      <c r="GF14" s="26" t="e">
        <f>IF(#REF!=3,20,0)</f>
        <v>#REF!</v>
      </c>
      <c r="GG14" s="26" t="e">
        <f>IF(#REF!=4,18,0)</f>
        <v>#REF!</v>
      </c>
      <c r="GH14" s="26" t="e">
        <f>IF(#REF!=5,16,0)</f>
        <v>#REF!</v>
      </c>
      <c r="GI14" s="26" t="e">
        <f>IF(#REF!=6,15,0)</f>
        <v>#REF!</v>
      </c>
      <c r="GJ14" s="26" t="e">
        <f>IF(#REF!=7,14,0)</f>
        <v>#REF!</v>
      </c>
      <c r="GK14" s="26" t="e">
        <f>IF(#REF!=8,13,0)</f>
        <v>#REF!</v>
      </c>
      <c r="GL14" s="26" t="e">
        <f>IF(#REF!=9,12,0)</f>
        <v>#REF!</v>
      </c>
      <c r="GM14" s="26" t="e">
        <f>IF(#REF!=10,11,0)</f>
        <v>#REF!</v>
      </c>
      <c r="GN14" s="26" t="e">
        <f>IF(#REF!=11,10,0)</f>
        <v>#REF!</v>
      </c>
      <c r="GO14" s="26" t="e">
        <f>IF(#REF!=12,9,0)</f>
        <v>#REF!</v>
      </c>
      <c r="GP14" s="26" t="e">
        <f>IF(#REF!=13,8,0)</f>
        <v>#REF!</v>
      </c>
      <c r="GQ14" s="26" t="e">
        <f>IF(#REF!=14,7,0)</f>
        <v>#REF!</v>
      </c>
      <c r="GR14" s="26" t="e">
        <f>IF(#REF!=15,6,0)</f>
        <v>#REF!</v>
      </c>
      <c r="GS14" s="26" t="e">
        <f>IF(#REF!=16,5,0)</f>
        <v>#REF!</v>
      </c>
      <c r="GT14" s="26" t="e">
        <f>IF(#REF!=17,4,0)</f>
        <v>#REF!</v>
      </c>
      <c r="GU14" s="26" t="e">
        <f>IF(#REF!=18,3,0)</f>
        <v>#REF!</v>
      </c>
      <c r="GV14" s="26" t="e">
        <f>IF(#REF!=19,2,0)</f>
        <v>#REF!</v>
      </c>
      <c r="GW14" s="26" t="e">
        <f>IF(#REF!=20,1,0)</f>
        <v>#REF!</v>
      </c>
      <c r="GX14" s="26" t="e">
        <f>IF(#REF!&gt;20,0,0)</f>
        <v>#REF!</v>
      </c>
      <c r="GY14" s="26" t="e">
        <f>IF(#REF!="сх",0,0)</f>
        <v>#REF!</v>
      </c>
      <c r="GZ14" s="26" t="e">
        <f t="shared" si="7"/>
        <v>#REF!</v>
      </c>
      <c r="HA14" s="26" t="e">
        <f>IF(#REF!=1,100,0)</f>
        <v>#REF!</v>
      </c>
      <c r="HB14" s="26" t="e">
        <f>IF(#REF!=2,98,0)</f>
        <v>#REF!</v>
      </c>
      <c r="HC14" s="26" t="e">
        <f>IF(#REF!=3,95,0)</f>
        <v>#REF!</v>
      </c>
      <c r="HD14" s="26" t="e">
        <f>IF(#REF!=4,93,0)</f>
        <v>#REF!</v>
      </c>
      <c r="HE14" s="26" t="e">
        <f>IF(#REF!=5,90,0)</f>
        <v>#REF!</v>
      </c>
      <c r="HF14" s="26" t="e">
        <f>IF(#REF!=6,88,0)</f>
        <v>#REF!</v>
      </c>
      <c r="HG14" s="26" t="e">
        <f>IF(#REF!=7,85,0)</f>
        <v>#REF!</v>
      </c>
      <c r="HH14" s="26" t="e">
        <f>IF(#REF!=8,83,0)</f>
        <v>#REF!</v>
      </c>
      <c r="HI14" s="26" t="e">
        <f>IF(#REF!=9,80,0)</f>
        <v>#REF!</v>
      </c>
      <c r="HJ14" s="26" t="e">
        <f>IF(#REF!=10,78,0)</f>
        <v>#REF!</v>
      </c>
      <c r="HK14" s="26" t="e">
        <f>IF(#REF!=11,75,0)</f>
        <v>#REF!</v>
      </c>
      <c r="HL14" s="26" t="e">
        <f>IF(#REF!=12,73,0)</f>
        <v>#REF!</v>
      </c>
      <c r="HM14" s="26" t="e">
        <f>IF(#REF!=13,70,0)</f>
        <v>#REF!</v>
      </c>
      <c r="HN14" s="26" t="e">
        <f>IF(#REF!=14,68,0)</f>
        <v>#REF!</v>
      </c>
      <c r="HO14" s="26" t="e">
        <f>IF(#REF!=15,65,0)</f>
        <v>#REF!</v>
      </c>
      <c r="HP14" s="26" t="e">
        <f>IF(#REF!=16,63,0)</f>
        <v>#REF!</v>
      </c>
      <c r="HQ14" s="26" t="e">
        <f>IF(#REF!=17,60,0)</f>
        <v>#REF!</v>
      </c>
      <c r="HR14" s="26" t="e">
        <f>IF(#REF!=18,58,0)</f>
        <v>#REF!</v>
      </c>
      <c r="HS14" s="26" t="e">
        <f>IF(#REF!=19,55,0)</f>
        <v>#REF!</v>
      </c>
      <c r="HT14" s="26" t="e">
        <f>IF(#REF!=20,53,0)</f>
        <v>#REF!</v>
      </c>
      <c r="HU14" s="26" t="e">
        <f>IF(#REF!&gt;20,0,0)</f>
        <v>#REF!</v>
      </c>
      <c r="HV14" s="26" t="e">
        <f>IF(#REF!="сх",0,0)</f>
        <v>#REF!</v>
      </c>
      <c r="HW14" s="26" t="e">
        <f t="shared" si="8"/>
        <v>#REF!</v>
      </c>
      <c r="HX14" s="26" t="e">
        <f>IF(#REF!=1,100,0)</f>
        <v>#REF!</v>
      </c>
      <c r="HY14" s="26" t="e">
        <f>IF(#REF!=2,98,0)</f>
        <v>#REF!</v>
      </c>
      <c r="HZ14" s="26" t="e">
        <f>IF(#REF!=3,95,0)</f>
        <v>#REF!</v>
      </c>
      <c r="IA14" s="26" t="e">
        <f>IF(#REF!=4,93,0)</f>
        <v>#REF!</v>
      </c>
      <c r="IB14" s="26" t="e">
        <f>IF(#REF!=5,90,0)</f>
        <v>#REF!</v>
      </c>
      <c r="IC14" s="26" t="e">
        <f>IF(#REF!=6,88,0)</f>
        <v>#REF!</v>
      </c>
      <c r="ID14" s="26" t="e">
        <f>IF(#REF!=7,85,0)</f>
        <v>#REF!</v>
      </c>
      <c r="IE14" s="26" t="e">
        <f>IF(#REF!=8,83,0)</f>
        <v>#REF!</v>
      </c>
      <c r="IF14" s="26" t="e">
        <f>IF(#REF!=9,80,0)</f>
        <v>#REF!</v>
      </c>
      <c r="IG14" s="26" t="e">
        <f>IF(#REF!=10,78,0)</f>
        <v>#REF!</v>
      </c>
      <c r="IH14" s="26" t="e">
        <f>IF(#REF!=11,75,0)</f>
        <v>#REF!</v>
      </c>
      <c r="II14" s="26" t="e">
        <f>IF(#REF!=12,73,0)</f>
        <v>#REF!</v>
      </c>
      <c r="IJ14" s="26" t="e">
        <f>IF(#REF!=13,70,0)</f>
        <v>#REF!</v>
      </c>
      <c r="IK14" s="26" t="e">
        <f>IF(#REF!=14,68,0)</f>
        <v>#REF!</v>
      </c>
      <c r="IL14" s="26" t="e">
        <f>IF(#REF!=15,65,0)</f>
        <v>#REF!</v>
      </c>
      <c r="IM14" s="26" t="e">
        <f>IF(#REF!=16,63,0)</f>
        <v>#REF!</v>
      </c>
      <c r="IN14" s="26" t="e">
        <f>IF(#REF!=17,60,0)</f>
        <v>#REF!</v>
      </c>
      <c r="IO14" s="26" t="e">
        <f>IF(#REF!=18,58,0)</f>
        <v>#REF!</v>
      </c>
      <c r="IP14" s="26" t="e">
        <f>IF(#REF!=19,55,0)</f>
        <v>#REF!</v>
      </c>
      <c r="IQ14" s="26" t="e">
        <f>IF(#REF!=20,53,0)</f>
        <v>#REF!</v>
      </c>
      <c r="IR14" s="26" t="e">
        <f>IF(#REF!&gt;20,0,0)</f>
        <v>#REF!</v>
      </c>
      <c r="IS14" s="26" t="e">
        <f>IF(#REF!="сх",0,0)</f>
        <v>#REF!</v>
      </c>
      <c r="IT14" s="26" t="e">
        <f t="shared" si="9"/>
        <v>#REF!</v>
      </c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</row>
    <row r="15" spans="1:265" s="3" customFormat="1" ht="44.25" x14ac:dyDescent="0.2">
      <c r="A15" s="58">
        <v>6</v>
      </c>
      <c r="B15" s="61">
        <v>12.9</v>
      </c>
      <c r="C15" s="77">
        <v>33</v>
      </c>
      <c r="D15" s="94" t="s">
        <v>62</v>
      </c>
      <c r="E15" s="45" t="s">
        <v>65</v>
      </c>
      <c r="F15" s="65" t="s">
        <v>31</v>
      </c>
      <c r="G15" s="66" t="s">
        <v>32</v>
      </c>
      <c r="H15" s="45" t="s">
        <v>30</v>
      </c>
      <c r="I15" s="70">
        <v>4</v>
      </c>
      <c r="J15" s="71">
        <v>18</v>
      </c>
      <c r="K15" s="72">
        <v>7</v>
      </c>
      <c r="L15" s="71">
        <v>14</v>
      </c>
      <c r="M15" s="72">
        <v>10</v>
      </c>
      <c r="N15" s="71">
        <v>11</v>
      </c>
      <c r="O15" s="88">
        <f t="shared" si="0"/>
        <v>43</v>
      </c>
      <c r="P15" s="23" t="e">
        <f>#REF!+#REF!</f>
        <v>#REF!</v>
      </c>
      <c r="Q15" s="24"/>
      <c r="R15" s="25"/>
      <c r="S15" s="24" t="e">
        <f>IF(#REF!=1,25,0)</f>
        <v>#REF!</v>
      </c>
      <c r="T15" s="24" t="e">
        <f>IF(#REF!=2,22,0)</f>
        <v>#REF!</v>
      </c>
      <c r="U15" s="24" t="e">
        <f>IF(#REF!=3,20,0)</f>
        <v>#REF!</v>
      </c>
      <c r="V15" s="24" t="e">
        <f>IF(#REF!=4,18,0)</f>
        <v>#REF!</v>
      </c>
      <c r="W15" s="24" t="e">
        <f>IF(#REF!=5,16,0)</f>
        <v>#REF!</v>
      </c>
      <c r="X15" s="24" t="e">
        <f>IF(#REF!=6,15,0)</f>
        <v>#REF!</v>
      </c>
      <c r="Y15" s="24" t="e">
        <f>IF(#REF!=7,14,0)</f>
        <v>#REF!</v>
      </c>
      <c r="Z15" s="24" t="e">
        <f>IF(#REF!=8,13,0)</f>
        <v>#REF!</v>
      </c>
      <c r="AA15" s="24" t="e">
        <f>IF(#REF!=9,12,0)</f>
        <v>#REF!</v>
      </c>
      <c r="AB15" s="24" t="e">
        <f>IF(#REF!=10,11,0)</f>
        <v>#REF!</v>
      </c>
      <c r="AC15" s="24" t="e">
        <f>IF(#REF!=11,10,0)</f>
        <v>#REF!</v>
      </c>
      <c r="AD15" s="24" t="e">
        <f>IF(#REF!=12,9,0)</f>
        <v>#REF!</v>
      </c>
      <c r="AE15" s="24" t="e">
        <f>IF(#REF!=13,8,0)</f>
        <v>#REF!</v>
      </c>
      <c r="AF15" s="24" t="e">
        <f>IF(#REF!=14,7,0)</f>
        <v>#REF!</v>
      </c>
      <c r="AG15" s="24" t="e">
        <f>IF(#REF!=15,6,0)</f>
        <v>#REF!</v>
      </c>
      <c r="AH15" s="24" t="e">
        <f>IF(#REF!=16,5,0)</f>
        <v>#REF!</v>
      </c>
      <c r="AI15" s="24" t="e">
        <f>IF(#REF!=17,4,0)</f>
        <v>#REF!</v>
      </c>
      <c r="AJ15" s="24" t="e">
        <f>IF(#REF!=18,3,0)</f>
        <v>#REF!</v>
      </c>
      <c r="AK15" s="24" t="e">
        <f>IF(#REF!=19,2,0)</f>
        <v>#REF!</v>
      </c>
      <c r="AL15" s="24" t="e">
        <f>IF(#REF!=20,1,0)</f>
        <v>#REF!</v>
      </c>
      <c r="AM15" s="24" t="e">
        <f>IF(#REF!&gt;20,0,0)</f>
        <v>#REF!</v>
      </c>
      <c r="AN15" s="24" t="e">
        <f>IF(#REF!="сх",0,0)</f>
        <v>#REF!</v>
      </c>
      <c r="AO15" s="24" t="e">
        <f t="shared" si="1"/>
        <v>#REF!</v>
      </c>
      <c r="AP15" s="24" t="e">
        <f>IF(#REF!=1,25,0)</f>
        <v>#REF!</v>
      </c>
      <c r="AQ15" s="24" t="e">
        <f>IF(#REF!=2,22,0)</f>
        <v>#REF!</v>
      </c>
      <c r="AR15" s="24" t="e">
        <f>IF(#REF!=3,20,0)</f>
        <v>#REF!</v>
      </c>
      <c r="AS15" s="24" t="e">
        <f>IF(#REF!=4,18,0)</f>
        <v>#REF!</v>
      </c>
      <c r="AT15" s="24" t="e">
        <f>IF(#REF!=5,16,0)</f>
        <v>#REF!</v>
      </c>
      <c r="AU15" s="24" t="e">
        <f>IF(#REF!=6,15,0)</f>
        <v>#REF!</v>
      </c>
      <c r="AV15" s="24" t="e">
        <f>IF(#REF!=7,14,0)</f>
        <v>#REF!</v>
      </c>
      <c r="AW15" s="24" t="e">
        <f>IF(#REF!=8,13,0)</f>
        <v>#REF!</v>
      </c>
      <c r="AX15" s="24" t="e">
        <f>IF(#REF!=9,12,0)</f>
        <v>#REF!</v>
      </c>
      <c r="AY15" s="24" t="e">
        <f>IF(#REF!=10,11,0)</f>
        <v>#REF!</v>
      </c>
      <c r="AZ15" s="24" t="e">
        <f>IF(#REF!=11,10,0)</f>
        <v>#REF!</v>
      </c>
      <c r="BA15" s="24" t="e">
        <f>IF(#REF!=12,9,0)</f>
        <v>#REF!</v>
      </c>
      <c r="BB15" s="24" t="e">
        <f>IF(#REF!=13,8,0)</f>
        <v>#REF!</v>
      </c>
      <c r="BC15" s="24" t="e">
        <f>IF(#REF!=14,7,0)</f>
        <v>#REF!</v>
      </c>
      <c r="BD15" s="24" t="e">
        <f>IF(#REF!=15,6,0)</f>
        <v>#REF!</v>
      </c>
      <c r="BE15" s="24" t="e">
        <f>IF(#REF!=16,5,0)</f>
        <v>#REF!</v>
      </c>
      <c r="BF15" s="24" t="e">
        <f>IF(#REF!=17,4,0)</f>
        <v>#REF!</v>
      </c>
      <c r="BG15" s="24" t="e">
        <f>IF(#REF!=18,3,0)</f>
        <v>#REF!</v>
      </c>
      <c r="BH15" s="24" t="e">
        <f>IF(#REF!=19,2,0)</f>
        <v>#REF!</v>
      </c>
      <c r="BI15" s="24" t="e">
        <f>IF(#REF!=20,1,0)</f>
        <v>#REF!</v>
      </c>
      <c r="BJ15" s="24" t="e">
        <f>IF(#REF!&gt;20,0,0)</f>
        <v>#REF!</v>
      </c>
      <c r="BK15" s="24" t="e">
        <f>IF(#REF!="сх",0,0)</f>
        <v>#REF!</v>
      </c>
      <c r="BL15" s="24" t="e">
        <f t="shared" si="2"/>
        <v>#REF!</v>
      </c>
      <c r="BM15" s="24" t="e">
        <f>IF(#REF!=1,45,0)</f>
        <v>#REF!</v>
      </c>
      <c r="BN15" s="24" t="e">
        <f>IF(#REF!=2,42,0)</f>
        <v>#REF!</v>
      </c>
      <c r="BO15" s="24" t="e">
        <f>IF(#REF!=3,40,0)</f>
        <v>#REF!</v>
      </c>
      <c r="BP15" s="24" t="e">
        <f>IF(#REF!=4,38,0)</f>
        <v>#REF!</v>
      </c>
      <c r="BQ15" s="24" t="e">
        <f>IF(#REF!=5,36,0)</f>
        <v>#REF!</v>
      </c>
      <c r="BR15" s="24" t="e">
        <f>IF(#REF!=6,35,0)</f>
        <v>#REF!</v>
      </c>
      <c r="BS15" s="24" t="e">
        <f>IF(#REF!=7,34,0)</f>
        <v>#REF!</v>
      </c>
      <c r="BT15" s="24" t="e">
        <f>IF(#REF!=8,33,0)</f>
        <v>#REF!</v>
      </c>
      <c r="BU15" s="24" t="e">
        <f>IF(#REF!=9,32,0)</f>
        <v>#REF!</v>
      </c>
      <c r="BV15" s="24" t="e">
        <f>IF(#REF!=10,31,0)</f>
        <v>#REF!</v>
      </c>
      <c r="BW15" s="24" t="e">
        <f>IF(#REF!=11,30,0)</f>
        <v>#REF!</v>
      </c>
      <c r="BX15" s="24" t="e">
        <f>IF(#REF!=12,29,0)</f>
        <v>#REF!</v>
      </c>
      <c r="BY15" s="24" t="e">
        <f>IF(#REF!=13,28,0)</f>
        <v>#REF!</v>
      </c>
      <c r="BZ15" s="24" t="e">
        <f>IF(#REF!=14,27,0)</f>
        <v>#REF!</v>
      </c>
      <c r="CA15" s="24" t="e">
        <f>IF(#REF!=15,26,0)</f>
        <v>#REF!</v>
      </c>
      <c r="CB15" s="24" t="e">
        <f>IF(#REF!=16,25,0)</f>
        <v>#REF!</v>
      </c>
      <c r="CC15" s="24" t="e">
        <f>IF(#REF!=17,24,0)</f>
        <v>#REF!</v>
      </c>
      <c r="CD15" s="24" t="e">
        <f>IF(#REF!=18,23,0)</f>
        <v>#REF!</v>
      </c>
      <c r="CE15" s="24" t="e">
        <f>IF(#REF!=19,22,0)</f>
        <v>#REF!</v>
      </c>
      <c r="CF15" s="24" t="e">
        <f>IF(#REF!=20,21,0)</f>
        <v>#REF!</v>
      </c>
      <c r="CG15" s="24" t="e">
        <f>IF(#REF!=21,20,0)</f>
        <v>#REF!</v>
      </c>
      <c r="CH15" s="24" t="e">
        <f>IF(#REF!=22,19,0)</f>
        <v>#REF!</v>
      </c>
      <c r="CI15" s="24" t="e">
        <f>IF(#REF!=23,18,0)</f>
        <v>#REF!</v>
      </c>
      <c r="CJ15" s="24" t="e">
        <f>IF(#REF!=24,17,0)</f>
        <v>#REF!</v>
      </c>
      <c r="CK15" s="24" t="e">
        <f>IF(#REF!=25,16,0)</f>
        <v>#REF!</v>
      </c>
      <c r="CL15" s="24" t="e">
        <f>IF(#REF!=26,15,0)</f>
        <v>#REF!</v>
      </c>
      <c r="CM15" s="24" t="e">
        <f>IF(#REF!=27,14,0)</f>
        <v>#REF!</v>
      </c>
      <c r="CN15" s="24" t="e">
        <f>IF(#REF!=28,13,0)</f>
        <v>#REF!</v>
      </c>
      <c r="CO15" s="24" t="e">
        <f>IF(#REF!=29,12,0)</f>
        <v>#REF!</v>
      </c>
      <c r="CP15" s="24" t="e">
        <f>IF(#REF!=30,11,0)</f>
        <v>#REF!</v>
      </c>
      <c r="CQ15" s="24" t="e">
        <f>IF(#REF!=31,10,0)</f>
        <v>#REF!</v>
      </c>
      <c r="CR15" s="24" t="e">
        <f>IF(#REF!=32,9,0)</f>
        <v>#REF!</v>
      </c>
      <c r="CS15" s="24" t="e">
        <f>IF(#REF!=33,8,0)</f>
        <v>#REF!</v>
      </c>
      <c r="CT15" s="24" t="e">
        <f>IF(#REF!=34,7,0)</f>
        <v>#REF!</v>
      </c>
      <c r="CU15" s="24" t="e">
        <f>IF(#REF!=35,6,0)</f>
        <v>#REF!</v>
      </c>
      <c r="CV15" s="24" t="e">
        <f>IF(#REF!=36,5,0)</f>
        <v>#REF!</v>
      </c>
      <c r="CW15" s="24" t="e">
        <f>IF(#REF!=37,4,0)</f>
        <v>#REF!</v>
      </c>
      <c r="CX15" s="24" t="e">
        <f>IF(#REF!=38,3,0)</f>
        <v>#REF!</v>
      </c>
      <c r="CY15" s="24" t="e">
        <f>IF(#REF!=39,2,0)</f>
        <v>#REF!</v>
      </c>
      <c r="CZ15" s="24" t="e">
        <f>IF(#REF!=40,1,0)</f>
        <v>#REF!</v>
      </c>
      <c r="DA15" s="24" t="e">
        <f>IF(#REF!&gt;20,0,0)</f>
        <v>#REF!</v>
      </c>
      <c r="DB15" s="24" t="e">
        <f>IF(#REF!="сх",0,0)</f>
        <v>#REF!</v>
      </c>
      <c r="DC15" s="24" t="e">
        <f t="shared" si="3"/>
        <v>#REF!</v>
      </c>
      <c r="DD15" s="24" t="e">
        <f>IF(#REF!=1,45,0)</f>
        <v>#REF!</v>
      </c>
      <c r="DE15" s="24" t="e">
        <f>IF(#REF!=2,42,0)</f>
        <v>#REF!</v>
      </c>
      <c r="DF15" s="24" t="e">
        <f>IF(#REF!=3,40,0)</f>
        <v>#REF!</v>
      </c>
      <c r="DG15" s="24" t="e">
        <f>IF(#REF!=4,38,0)</f>
        <v>#REF!</v>
      </c>
      <c r="DH15" s="24" t="e">
        <f>IF(#REF!=5,36,0)</f>
        <v>#REF!</v>
      </c>
      <c r="DI15" s="24" t="e">
        <f>IF(#REF!=6,35,0)</f>
        <v>#REF!</v>
      </c>
      <c r="DJ15" s="24" t="e">
        <f>IF(#REF!=7,34,0)</f>
        <v>#REF!</v>
      </c>
      <c r="DK15" s="24" t="e">
        <f>IF(#REF!=8,33,0)</f>
        <v>#REF!</v>
      </c>
      <c r="DL15" s="24" t="e">
        <f>IF(#REF!=9,32,0)</f>
        <v>#REF!</v>
      </c>
      <c r="DM15" s="24" t="e">
        <f>IF(#REF!=10,31,0)</f>
        <v>#REF!</v>
      </c>
      <c r="DN15" s="24" t="e">
        <f>IF(#REF!=11,30,0)</f>
        <v>#REF!</v>
      </c>
      <c r="DO15" s="24" t="e">
        <f>IF(#REF!=12,29,0)</f>
        <v>#REF!</v>
      </c>
      <c r="DP15" s="24" t="e">
        <f>IF(#REF!=13,28,0)</f>
        <v>#REF!</v>
      </c>
      <c r="DQ15" s="24" t="e">
        <f>IF(#REF!=14,27,0)</f>
        <v>#REF!</v>
      </c>
      <c r="DR15" s="24" t="e">
        <f>IF(#REF!=15,26,0)</f>
        <v>#REF!</v>
      </c>
      <c r="DS15" s="24" t="e">
        <f>IF(#REF!=16,25,0)</f>
        <v>#REF!</v>
      </c>
      <c r="DT15" s="24" t="e">
        <f>IF(#REF!=17,24,0)</f>
        <v>#REF!</v>
      </c>
      <c r="DU15" s="24" t="e">
        <f>IF(#REF!=18,23,0)</f>
        <v>#REF!</v>
      </c>
      <c r="DV15" s="24" t="e">
        <f>IF(#REF!=19,22,0)</f>
        <v>#REF!</v>
      </c>
      <c r="DW15" s="24" t="e">
        <f>IF(#REF!=20,21,0)</f>
        <v>#REF!</v>
      </c>
      <c r="DX15" s="24" t="e">
        <f>IF(#REF!=21,20,0)</f>
        <v>#REF!</v>
      </c>
      <c r="DY15" s="24" t="e">
        <f>IF(#REF!=22,19,0)</f>
        <v>#REF!</v>
      </c>
      <c r="DZ15" s="24" t="e">
        <f>IF(#REF!=23,18,0)</f>
        <v>#REF!</v>
      </c>
      <c r="EA15" s="24" t="e">
        <f>IF(#REF!=24,17,0)</f>
        <v>#REF!</v>
      </c>
      <c r="EB15" s="24" t="e">
        <f>IF(#REF!=25,16,0)</f>
        <v>#REF!</v>
      </c>
      <c r="EC15" s="24" t="e">
        <f>IF(#REF!=26,15,0)</f>
        <v>#REF!</v>
      </c>
      <c r="ED15" s="24" t="e">
        <f>IF(#REF!=27,14,0)</f>
        <v>#REF!</v>
      </c>
      <c r="EE15" s="24" t="e">
        <f>IF(#REF!=28,13,0)</f>
        <v>#REF!</v>
      </c>
      <c r="EF15" s="24" t="e">
        <f>IF(#REF!=29,12,0)</f>
        <v>#REF!</v>
      </c>
      <c r="EG15" s="24" t="e">
        <f>IF(#REF!=30,11,0)</f>
        <v>#REF!</v>
      </c>
      <c r="EH15" s="24" t="e">
        <f>IF(#REF!=31,10,0)</f>
        <v>#REF!</v>
      </c>
      <c r="EI15" s="24" t="e">
        <f>IF(#REF!=32,9,0)</f>
        <v>#REF!</v>
      </c>
      <c r="EJ15" s="24" t="e">
        <f>IF(#REF!=33,8,0)</f>
        <v>#REF!</v>
      </c>
      <c r="EK15" s="24" t="e">
        <f>IF(#REF!=34,7,0)</f>
        <v>#REF!</v>
      </c>
      <c r="EL15" s="24" t="e">
        <f>IF(#REF!=35,6,0)</f>
        <v>#REF!</v>
      </c>
      <c r="EM15" s="24" t="e">
        <f>IF(#REF!=36,5,0)</f>
        <v>#REF!</v>
      </c>
      <c r="EN15" s="24" t="e">
        <f>IF(#REF!=37,4,0)</f>
        <v>#REF!</v>
      </c>
      <c r="EO15" s="24" t="e">
        <f>IF(#REF!=38,3,0)</f>
        <v>#REF!</v>
      </c>
      <c r="EP15" s="24" t="e">
        <f>IF(#REF!=39,2,0)</f>
        <v>#REF!</v>
      </c>
      <c r="EQ15" s="24" t="e">
        <f>IF(#REF!=40,1,0)</f>
        <v>#REF!</v>
      </c>
      <c r="ER15" s="24" t="e">
        <f>IF(#REF!&gt;20,0,0)</f>
        <v>#REF!</v>
      </c>
      <c r="ES15" s="24" t="e">
        <f>IF(#REF!="сх",0,0)</f>
        <v>#REF!</v>
      </c>
      <c r="ET15" s="24" t="e">
        <f t="shared" si="4"/>
        <v>#REF!</v>
      </c>
      <c r="EU15" s="24"/>
      <c r="EV15" s="24" t="e">
        <f>IF(#REF!="сх","ноль",IF(#REF!&gt;0,#REF!,"Ноль"))</f>
        <v>#REF!</v>
      </c>
      <c r="EW15" s="24" t="e">
        <f>IF(#REF!="сх","ноль",IF(#REF!&gt;0,#REF!,"Ноль"))</f>
        <v>#REF!</v>
      </c>
      <c r="EX15" s="24"/>
      <c r="EY15" s="24" t="e">
        <f t="shared" si="5"/>
        <v>#REF!</v>
      </c>
      <c r="EZ15" s="24" t="e">
        <f>IF(O15=#REF!,IF(#REF!&lt;#REF!,#REF!,FD15),#REF!)</f>
        <v>#REF!</v>
      </c>
      <c r="FA15" s="24" t="e">
        <f>IF(O15=#REF!,IF(#REF!&lt;#REF!,0,1))</f>
        <v>#REF!</v>
      </c>
      <c r="FB15" s="24" t="e">
        <f>IF(AND(EY15&gt;=21,EY15&lt;&gt;0),EY15,IF(O15&lt;#REF!,"СТОП",EZ15+FA15))</f>
        <v>#REF!</v>
      </c>
      <c r="FC15" s="24"/>
      <c r="FD15" s="24">
        <v>15</v>
      </c>
      <c r="FE15" s="24">
        <v>16</v>
      </c>
      <c r="FF15" s="24"/>
      <c r="FG15" s="26" t="e">
        <f>IF(#REF!=1,25,0)</f>
        <v>#REF!</v>
      </c>
      <c r="FH15" s="26" t="e">
        <f>IF(#REF!=2,22,0)</f>
        <v>#REF!</v>
      </c>
      <c r="FI15" s="26" t="e">
        <f>IF(#REF!=3,20,0)</f>
        <v>#REF!</v>
      </c>
      <c r="FJ15" s="26" t="e">
        <f>IF(#REF!=4,18,0)</f>
        <v>#REF!</v>
      </c>
      <c r="FK15" s="26" t="e">
        <f>IF(#REF!=5,16,0)</f>
        <v>#REF!</v>
      </c>
      <c r="FL15" s="26" t="e">
        <f>IF(#REF!=6,15,0)</f>
        <v>#REF!</v>
      </c>
      <c r="FM15" s="26" t="e">
        <f>IF(#REF!=7,14,0)</f>
        <v>#REF!</v>
      </c>
      <c r="FN15" s="26" t="e">
        <f>IF(#REF!=8,13,0)</f>
        <v>#REF!</v>
      </c>
      <c r="FO15" s="26" t="e">
        <f>IF(#REF!=9,12,0)</f>
        <v>#REF!</v>
      </c>
      <c r="FP15" s="26" t="e">
        <f>IF(#REF!=10,11,0)</f>
        <v>#REF!</v>
      </c>
      <c r="FQ15" s="26" t="e">
        <f>IF(#REF!=11,10,0)</f>
        <v>#REF!</v>
      </c>
      <c r="FR15" s="26" t="e">
        <f>IF(#REF!=12,9,0)</f>
        <v>#REF!</v>
      </c>
      <c r="FS15" s="26" t="e">
        <f>IF(#REF!=13,8,0)</f>
        <v>#REF!</v>
      </c>
      <c r="FT15" s="26" t="e">
        <f>IF(#REF!=14,7,0)</f>
        <v>#REF!</v>
      </c>
      <c r="FU15" s="26" t="e">
        <f>IF(#REF!=15,6,0)</f>
        <v>#REF!</v>
      </c>
      <c r="FV15" s="26" t="e">
        <f>IF(#REF!=16,5,0)</f>
        <v>#REF!</v>
      </c>
      <c r="FW15" s="26" t="e">
        <f>IF(#REF!=17,4,0)</f>
        <v>#REF!</v>
      </c>
      <c r="FX15" s="26" t="e">
        <f>IF(#REF!=18,3,0)</f>
        <v>#REF!</v>
      </c>
      <c r="FY15" s="26" t="e">
        <f>IF(#REF!=19,2,0)</f>
        <v>#REF!</v>
      </c>
      <c r="FZ15" s="26" t="e">
        <f>IF(#REF!=20,1,0)</f>
        <v>#REF!</v>
      </c>
      <c r="GA15" s="26" t="e">
        <f>IF(#REF!&gt;20,0,0)</f>
        <v>#REF!</v>
      </c>
      <c r="GB15" s="26" t="e">
        <f>IF(#REF!="сх",0,0)</f>
        <v>#REF!</v>
      </c>
      <c r="GC15" s="26" t="e">
        <f t="shared" si="6"/>
        <v>#REF!</v>
      </c>
      <c r="GD15" s="26" t="e">
        <f>IF(#REF!=1,25,0)</f>
        <v>#REF!</v>
      </c>
      <c r="GE15" s="26" t="e">
        <f>IF(#REF!=2,22,0)</f>
        <v>#REF!</v>
      </c>
      <c r="GF15" s="26" t="e">
        <f>IF(#REF!=3,20,0)</f>
        <v>#REF!</v>
      </c>
      <c r="GG15" s="26" t="e">
        <f>IF(#REF!=4,18,0)</f>
        <v>#REF!</v>
      </c>
      <c r="GH15" s="26" t="e">
        <f>IF(#REF!=5,16,0)</f>
        <v>#REF!</v>
      </c>
      <c r="GI15" s="26" t="e">
        <f>IF(#REF!=6,15,0)</f>
        <v>#REF!</v>
      </c>
      <c r="GJ15" s="26" t="e">
        <f>IF(#REF!=7,14,0)</f>
        <v>#REF!</v>
      </c>
      <c r="GK15" s="26" t="e">
        <f>IF(#REF!=8,13,0)</f>
        <v>#REF!</v>
      </c>
      <c r="GL15" s="26" t="e">
        <f>IF(#REF!=9,12,0)</f>
        <v>#REF!</v>
      </c>
      <c r="GM15" s="26" t="e">
        <f>IF(#REF!=10,11,0)</f>
        <v>#REF!</v>
      </c>
      <c r="GN15" s="26" t="e">
        <f>IF(#REF!=11,10,0)</f>
        <v>#REF!</v>
      </c>
      <c r="GO15" s="26" t="e">
        <f>IF(#REF!=12,9,0)</f>
        <v>#REF!</v>
      </c>
      <c r="GP15" s="26" t="e">
        <f>IF(#REF!=13,8,0)</f>
        <v>#REF!</v>
      </c>
      <c r="GQ15" s="26" t="e">
        <f>IF(#REF!=14,7,0)</f>
        <v>#REF!</v>
      </c>
      <c r="GR15" s="26" t="e">
        <f>IF(#REF!=15,6,0)</f>
        <v>#REF!</v>
      </c>
      <c r="GS15" s="26" t="e">
        <f>IF(#REF!=16,5,0)</f>
        <v>#REF!</v>
      </c>
      <c r="GT15" s="26" t="e">
        <f>IF(#REF!=17,4,0)</f>
        <v>#REF!</v>
      </c>
      <c r="GU15" s="26" t="e">
        <f>IF(#REF!=18,3,0)</f>
        <v>#REF!</v>
      </c>
      <c r="GV15" s="26" t="e">
        <f>IF(#REF!=19,2,0)</f>
        <v>#REF!</v>
      </c>
      <c r="GW15" s="26" t="e">
        <f>IF(#REF!=20,1,0)</f>
        <v>#REF!</v>
      </c>
      <c r="GX15" s="26" t="e">
        <f>IF(#REF!&gt;20,0,0)</f>
        <v>#REF!</v>
      </c>
      <c r="GY15" s="26" t="e">
        <f>IF(#REF!="сх",0,0)</f>
        <v>#REF!</v>
      </c>
      <c r="GZ15" s="26" t="e">
        <f t="shared" si="7"/>
        <v>#REF!</v>
      </c>
      <c r="HA15" s="26" t="e">
        <f>IF(#REF!=1,100,0)</f>
        <v>#REF!</v>
      </c>
      <c r="HB15" s="26" t="e">
        <f>IF(#REF!=2,98,0)</f>
        <v>#REF!</v>
      </c>
      <c r="HC15" s="26" t="e">
        <f>IF(#REF!=3,95,0)</f>
        <v>#REF!</v>
      </c>
      <c r="HD15" s="26" t="e">
        <f>IF(#REF!=4,93,0)</f>
        <v>#REF!</v>
      </c>
      <c r="HE15" s="26" t="e">
        <f>IF(#REF!=5,90,0)</f>
        <v>#REF!</v>
      </c>
      <c r="HF15" s="26" t="e">
        <f>IF(#REF!=6,88,0)</f>
        <v>#REF!</v>
      </c>
      <c r="HG15" s="26" t="e">
        <f>IF(#REF!=7,85,0)</f>
        <v>#REF!</v>
      </c>
      <c r="HH15" s="26" t="e">
        <f>IF(#REF!=8,83,0)</f>
        <v>#REF!</v>
      </c>
      <c r="HI15" s="26" t="e">
        <f>IF(#REF!=9,80,0)</f>
        <v>#REF!</v>
      </c>
      <c r="HJ15" s="26" t="e">
        <f>IF(#REF!=10,78,0)</f>
        <v>#REF!</v>
      </c>
      <c r="HK15" s="26" t="e">
        <f>IF(#REF!=11,75,0)</f>
        <v>#REF!</v>
      </c>
      <c r="HL15" s="26" t="e">
        <f>IF(#REF!=12,73,0)</f>
        <v>#REF!</v>
      </c>
      <c r="HM15" s="26" t="e">
        <f>IF(#REF!=13,70,0)</f>
        <v>#REF!</v>
      </c>
      <c r="HN15" s="26" t="e">
        <f>IF(#REF!=14,68,0)</f>
        <v>#REF!</v>
      </c>
      <c r="HO15" s="26" t="e">
        <f>IF(#REF!=15,65,0)</f>
        <v>#REF!</v>
      </c>
      <c r="HP15" s="26" t="e">
        <f>IF(#REF!=16,63,0)</f>
        <v>#REF!</v>
      </c>
      <c r="HQ15" s="26" t="e">
        <f>IF(#REF!=17,60,0)</f>
        <v>#REF!</v>
      </c>
      <c r="HR15" s="26" t="e">
        <f>IF(#REF!=18,58,0)</f>
        <v>#REF!</v>
      </c>
      <c r="HS15" s="26" t="e">
        <f>IF(#REF!=19,55,0)</f>
        <v>#REF!</v>
      </c>
      <c r="HT15" s="26" t="e">
        <f>IF(#REF!=20,53,0)</f>
        <v>#REF!</v>
      </c>
      <c r="HU15" s="26" t="e">
        <f>IF(#REF!&gt;20,0,0)</f>
        <v>#REF!</v>
      </c>
      <c r="HV15" s="26" t="e">
        <f>IF(#REF!="сх",0,0)</f>
        <v>#REF!</v>
      </c>
      <c r="HW15" s="26" t="e">
        <f t="shared" si="8"/>
        <v>#REF!</v>
      </c>
      <c r="HX15" s="26" t="e">
        <f>IF(#REF!=1,100,0)</f>
        <v>#REF!</v>
      </c>
      <c r="HY15" s="26" t="e">
        <f>IF(#REF!=2,98,0)</f>
        <v>#REF!</v>
      </c>
      <c r="HZ15" s="26" t="e">
        <f>IF(#REF!=3,95,0)</f>
        <v>#REF!</v>
      </c>
      <c r="IA15" s="26" t="e">
        <f>IF(#REF!=4,93,0)</f>
        <v>#REF!</v>
      </c>
      <c r="IB15" s="26" t="e">
        <f>IF(#REF!=5,90,0)</f>
        <v>#REF!</v>
      </c>
      <c r="IC15" s="26" t="e">
        <f>IF(#REF!=6,88,0)</f>
        <v>#REF!</v>
      </c>
      <c r="ID15" s="26" t="e">
        <f>IF(#REF!=7,85,0)</f>
        <v>#REF!</v>
      </c>
      <c r="IE15" s="26" t="e">
        <f>IF(#REF!=8,83,0)</f>
        <v>#REF!</v>
      </c>
      <c r="IF15" s="26" t="e">
        <f>IF(#REF!=9,80,0)</f>
        <v>#REF!</v>
      </c>
      <c r="IG15" s="26" t="e">
        <f>IF(#REF!=10,78,0)</f>
        <v>#REF!</v>
      </c>
      <c r="IH15" s="26" t="e">
        <f>IF(#REF!=11,75,0)</f>
        <v>#REF!</v>
      </c>
      <c r="II15" s="26" t="e">
        <f>IF(#REF!=12,73,0)</f>
        <v>#REF!</v>
      </c>
      <c r="IJ15" s="26" t="e">
        <f>IF(#REF!=13,70,0)</f>
        <v>#REF!</v>
      </c>
      <c r="IK15" s="26" t="e">
        <f>IF(#REF!=14,68,0)</f>
        <v>#REF!</v>
      </c>
      <c r="IL15" s="26" t="e">
        <f>IF(#REF!=15,65,0)</f>
        <v>#REF!</v>
      </c>
      <c r="IM15" s="26" t="e">
        <f>IF(#REF!=16,63,0)</f>
        <v>#REF!</v>
      </c>
      <c r="IN15" s="26" t="e">
        <f>IF(#REF!=17,60,0)</f>
        <v>#REF!</v>
      </c>
      <c r="IO15" s="26" t="e">
        <f>IF(#REF!=18,58,0)</f>
        <v>#REF!</v>
      </c>
      <c r="IP15" s="26" t="e">
        <f>IF(#REF!=19,55,0)</f>
        <v>#REF!</v>
      </c>
      <c r="IQ15" s="26" t="e">
        <f>IF(#REF!=20,53,0)</f>
        <v>#REF!</v>
      </c>
      <c r="IR15" s="26" t="e">
        <f>IF(#REF!&gt;20,0,0)</f>
        <v>#REF!</v>
      </c>
      <c r="IS15" s="26" t="e">
        <f>IF(#REF!="сх",0,0)</f>
        <v>#REF!</v>
      </c>
      <c r="IT15" s="26" t="e">
        <f t="shared" si="9"/>
        <v>#REF!</v>
      </c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</row>
    <row r="16" spans="1:265" s="3" customFormat="1" ht="44.25" x14ac:dyDescent="0.2">
      <c r="A16" s="58">
        <v>7</v>
      </c>
      <c r="B16" s="61">
        <v>12.6</v>
      </c>
      <c r="C16" s="77">
        <v>162</v>
      </c>
      <c r="D16" s="94" t="s">
        <v>157</v>
      </c>
      <c r="E16" s="45" t="s">
        <v>65</v>
      </c>
      <c r="F16" s="65" t="s">
        <v>31</v>
      </c>
      <c r="G16" s="66" t="s">
        <v>49</v>
      </c>
      <c r="H16" s="45" t="s">
        <v>30</v>
      </c>
      <c r="I16" s="70">
        <v>10</v>
      </c>
      <c r="J16" s="71">
        <v>11</v>
      </c>
      <c r="K16" s="72">
        <v>5</v>
      </c>
      <c r="L16" s="71">
        <v>16</v>
      </c>
      <c r="M16" s="72">
        <v>7</v>
      </c>
      <c r="N16" s="71">
        <v>14</v>
      </c>
      <c r="O16" s="88">
        <f t="shared" si="0"/>
        <v>41</v>
      </c>
      <c r="P16" s="23" t="e">
        <f>#REF!+#REF!</f>
        <v>#REF!</v>
      </c>
      <c r="Q16" s="24"/>
      <c r="R16" s="25"/>
      <c r="S16" s="24" t="e">
        <f>IF(#REF!=1,25,0)</f>
        <v>#REF!</v>
      </c>
      <c r="T16" s="24" t="e">
        <f>IF(#REF!=2,22,0)</f>
        <v>#REF!</v>
      </c>
      <c r="U16" s="24" t="e">
        <f>IF(#REF!=3,20,0)</f>
        <v>#REF!</v>
      </c>
      <c r="V16" s="24" t="e">
        <f>IF(#REF!=4,18,0)</f>
        <v>#REF!</v>
      </c>
      <c r="W16" s="24" t="e">
        <f>IF(#REF!=5,16,0)</f>
        <v>#REF!</v>
      </c>
      <c r="X16" s="24" t="e">
        <f>IF(#REF!=6,15,0)</f>
        <v>#REF!</v>
      </c>
      <c r="Y16" s="24" t="e">
        <f>IF(#REF!=7,14,0)</f>
        <v>#REF!</v>
      </c>
      <c r="Z16" s="24" t="e">
        <f>IF(#REF!=8,13,0)</f>
        <v>#REF!</v>
      </c>
      <c r="AA16" s="24" t="e">
        <f>IF(#REF!=9,12,0)</f>
        <v>#REF!</v>
      </c>
      <c r="AB16" s="24" t="e">
        <f>IF(#REF!=10,11,0)</f>
        <v>#REF!</v>
      </c>
      <c r="AC16" s="24" t="e">
        <f>IF(#REF!=11,10,0)</f>
        <v>#REF!</v>
      </c>
      <c r="AD16" s="24" t="e">
        <f>IF(#REF!=12,9,0)</f>
        <v>#REF!</v>
      </c>
      <c r="AE16" s="24" t="e">
        <f>IF(#REF!=13,8,0)</f>
        <v>#REF!</v>
      </c>
      <c r="AF16" s="24" t="e">
        <f>IF(#REF!=14,7,0)</f>
        <v>#REF!</v>
      </c>
      <c r="AG16" s="24" t="e">
        <f>IF(#REF!=15,6,0)</f>
        <v>#REF!</v>
      </c>
      <c r="AH16" s="24" t="e">
        <f>IF(#REF!=16,5,0)</f>
        <v>#REF!</v>
      </c>
      <c r="AI16" s="24" t="e">
        <f>IF(#REF!=17,4,0)</f>
        <v>#REF!</v>
      </c>
      <c r="AJ16" s="24" t="e">
        <f>IF(#REF!=18,3,0)</f>
        <v>#REF!</v>
      </c>
      <c r="AK16" s="24" t="e">
        <f>IF(#REF!=19,2,0)</f>
        <v>#REF!</v>
      </c>
      <c r="AL16" s="24" t="e">
        <f>IF(#REF!=20,1,0)</f>
        <v>#REF!</v>
      </c>
      <c r="AM16" s="24" t="e">
        <f>IF(#REF!&gt;20,0,0)</f>
        <v>#REF!</v>
      </c>
      <c r="AN16" s="24" t="e">
        <f>IF(#REF!="сх",0,0)</f>
        <v>#REF!</v>
      </c>
      <c r="AO16" s="24" t="e">
        <f t="shared" si="1"/>
        <v>#REF!</v>
      </c>
      <c r="AP16" s="24" t="e">
        <f>IF(#REF!=1,25,0)</f>
        <v>#REF!</v>
      </c>
      <c r="AQ16" s="24" t="e">
        <f>IF(#REF!=2,22,0)</f>
        <v>#REF!</v>
      </c>
      <c r="AR16" s="24" t="e">
        <f>IF(#REF!=3,20,0)</f>
        <v>#REF!</v>
      </c>
      <c r="AS16" s="24" t="e">
        <f>IF(#REF!=4,18,0)</f>
        <v>#REF!</v>
      </c>
      <c r="AT16" s="24" t="e">
        <f>IF(#REF!=5,16,0)</f>
        <v>#REF!</v>
      </c>
      <c r="AU16" s="24" t="e">
        <f>IF(#REF!=6,15,0)</f>
        <v>#REF!</v>
      </c>
      <c r="AV16" s="24" t="e">
        <f>IF(#REF!=7,14,0)</f>
        <v>#REF!</v>
      </c>
      <c r="AW16" s="24" t="e">
        <f>IF(#REF!=8,13,0)</f>
        <v>#REF!</v>
      </c>
      <c r="AX16" s="24" t="e">
        <f>IF(#REF!=9,12,0)</f>
        <v>#REF!</v>
      </c>
      <c r="AY16" s="24" t="e">
        <f>IF(#REF!=10,11,0)</f>
        <v>#REF!</v>
      </c>
      <c r="AZ16" s="24" t="e">
        <f>IF(#REF!=11,10,0)</f>
        <v>#REF!</v>
      </c>
      <c r="BA16" s="24" t="e">
        <f>IF(#REF!=12,9,0)</f>
        <v>#REF!</v>
      </c>
      <c r="BB16" s="24" t="e">
        <f>IF(#REF!=13,8,0)</f>
        <v>#REF!</v>
      </c>
      <c r="BC16" s="24" t="e">
        <f>IF(#REF!=14,7,0)</f>
        <v>#REF!</v>
      </c>
      <c r="BD16" s="24" t="e">
        <f>IF(#REF!=15,6,0)</f>
        <v>#REF!</v>
      </c>
      <c r="BE16" s="24" t="e">
        <f>IF(#REF!=16,5,0)</f>
        <v>#REF!</v>
      </c>
      <c r="BF16" s="24" t="e">
        <f>IF(#REF!=17,4,0)</f>
        <v>#REF!</v>
      </c>
      <c r="BG16" s="24" t="e">
        <f>IF(#REF!=18,3,0)</f>
        <v>#REF!</v>
      </c>
      <c r="BH16" s="24" t="e">
        <f>IF(#REF!=19,2,0)</f>
        <v>#REF!</v>
      </c>
      <c r="BI16" s="24" t="e">
        <f>IF(#REF!=20,1,0)</f>
        <v>#REF!</v>
      </c>
      <c r="BJ16" s="24" t="e">
        <f>IF(#REF!&gt;20,0,0)</f>
        <v>#REF!</v>
      </c>
      <c r="BK16" s="24" t="e">
        <f>IF(#REF!="сх",0,0)</f>
        <v>#REF!</v>
      </c>
      <c r="BL16" s="24" t="e">
        <f t="shared" si="2"/>
        <v>#REF!</v>
      </c>
      <c r="BM16" s="24" t="e">
        <f>IF(#REF!=1,45,0)</f>
        <v>#REF!</v>
      </c>
      <c r="BN16" s="24" t="e">
        <f>IF(#REF!=2,42,0)</f>
        <v>#REF!</v>
      </c>
      <c r="BO16" s="24" t="e">
        <f>IF(#REF!=3,40,0)</f>
        <v>#REF!</v>
      </c>
      <c r="BP16" s="24" t="e">
        <f>IF(#REF!=4,38,0)</f>
        <v>#REF!</v>
      </c>
      <c r="BQ16" s="24" t="e">
        <f>IF(#REF!=5,36,0)</f>
        <v>#REF!</v>
      </c>
      <c r="BR16" s="24" t="e">
        <f>IF(#REF!=6,35,0)</f>
        <v>#REF!</v>
      </c>
      <c r="BS16" s="24" t="e">
        <f>IF(#REF!=7,34,0)</f>
        <v>#REF!</v>
      </c>
      <c r="BT16" s="24" t="e">
        <f>IF(#REF!=8,33,0)</f>
        <v>#REF!</v>
      </c>
      <c r="BU16" s="24" t="e">
        <f>IF(#REF!=9,32,0)</f>
        <v>#REF!</v>
      </c>
      <c r="BV16" s="24" t="e">
        <f>IF(#REF!=10,31,0)</f>
        <v>#REF!</v>
      </c>
      <c r="BW16" s="24" t="e">
        <f>IF(#REF!=11,30,0)</f>
        <v>#REF!</v>
      </c>
      <c r="BX16" s="24" t="e">
        <f>IF(#REF!=12,29,0)</f>
        <v>#REF!</v>
      </c>
      <c r="BY16" s="24" t="e">
        <f>IF(#REF!=13,28,0)</f>
        <v>#REF!</v>
      </c>
      <c r="BZ16" s="24" t="e">
        <f>IF(#REF!=14,27,0)</f>
        <v>#REF!</v>
      </c>
      <c r="CA16" s="24" t="e">
        <f>IF(#REF!=15,26,0)</f>
        <v>#REF!</v>
      </c>
      <c r="CB16" s="24" t="e">
        <f>IF(#REF!=16,25,0)</f>
        <v>#REF!</v>
      </c>
      <c r="CC16" s="24" t="e">
        <f>IF(#REF!=17,24,0)</f>
        <v>#REF!</v>
      </c>
      <c r="CD16" s="24" t="e">
        <f>IF(#REF!=18,23,0)</f>
        <v>#REF!</v>
      </c>
      <c r="CE16" s="24" t="e">
        <f>IF(#REF!=19,22,0)</f>
        <v>#REF!</v>
      </c>
      <c r="CF16" s="24" t="e">
        <f>IF(#REF!=20,21,0)</f>
        <v>#REF!</v>
      </c>
      <c r="CG16" s="24" t="e">
        <f>IF(#REF!=21,20,0)</f>
        <v>#REF!</v>
      </c>
      <c r="CH16" s="24" t="e">
        <f>IF(#REF!=22,19,0)</f>
        <v>#REF!</v>
      </c>
      <c r="CI16" s="24" t="e">
        <f>IF(#REF!=23,18,0)</f>
        <v>#REF!</v>
      </c>
      <c r="CJ16" s="24" t="e">
        <f>IF(#REF!=24,17,0)</f>
        <v>#REF!</v>
      </c>
      <c r="CK16" s="24" t="e">
        <f>IF(#REF!=25,16,0)</f>
        <v>#REF!</v>
      </c>
      <c r="CL16" s="24" t="e">
        <f>IF(#REF!=26,15,0)</f>
        <v>#REF!</v>
      </c>
      <c r="CM16" s="24" t="e">
        <f>IF(#REF!=27,14,0)</f>
        <v>#REF!</v>
      </c>
      <c r="CN16" s="24" t="e">
        <f>IF(#REF!=28,13,0)</f>
        <v>#REF!</v>
      </c>
      <c r="CO16" s="24" t="e">
        <f>IF(#REF!=29,12,0)</f>
        <v>#REF!</v>
      </c>
      <c r="CP16" s="24" t="e">
        <f>IF(#REF!=30,11,0)</f>
        <v>#REF!</v>
      </c>
      <c r="CQ16" s="24" t="e">
        <f>IF(#REF!=31,10,0)</f>
        <v>#REF!</v>
      </c>
      <c r="CR16" s="24" t="e">
        <f>IF(#REF!=32,9,0)</f>
        <v>#REF!</v>
      </c>
      <c r="CS16" s="24" t="e">
        <f>IF(#REF!=33,8,0)</f>
        <v>#REF!</v>
      </c>
      <c r="CT16" s="24" t="e">
        <f>IF(#REF!=34,7,0)</f>
        <v>#REF!</v>
      </c>
      <c r="CU16" s="24" t="e">
        <f>IF(#REF!=35,6,0)</f>
        <v>#REF!</v>
      </c>
      <c r="CV16" s="24" t="e">
        <f>IF(#REF!=36,5,0)</f>
        <v>#REF!</v>
      </c>
      <c r="CW16" s="24" t="e">
        <f>IF(#REF!=37,4,0)</f>
        <v>#REF!</v>
      </c>
      <c r="CX16" s="24" t="e">
        <f>IF(#REF!=38,3,0)</f>
        <v>#REF!</v>
      </c>
      <c r="CY16" s="24" t="e">
        <f>IF(#REF!=39,2,0)</f>
        <v>#REF!</v>
      </c>
      <c r="CZ16" s="24" t="e">
        <f>IF(#REF!=40,1,0)</f>
        <v>#REF!</v>
      </c>
      <c r="DA16" s="24" t="e">
        <f>IF(#REF!&gt;20,0,0)</f>
        <v>#REF!</v>
      </c>
      <c r="DB16" s="24" t="e">
        <f>IF(#REF!="сх",0,0)</f>
        <v>#REF!</v>
      </c>
      <c r="DC16" s="24" t="e">
        <f t="shared" si="3"/>
        <v>#REF!</v>
      </c>
      <c r="DD16" s="24" t="e">
        <f>IF(#REF!=1,45,0)</f>
        <v>#REF!</v>
      </c>
      <c r="DE16" s="24" t="e">
        <f>IF(#REF!=2,42,0)</f>
        <v>#REF!</v>
      </c>
      <c r="DF16" s="24" t="e">
        <f>IF(#REF!=3,40,0)</f>
        <v>#REF!</v>
      </c>
      <c r="DG16" s="24" t="e">
        <f>IF(#REF!=4,38,0)</f>
        <v>#REF!</v>
      </c>
      <c r="DH16" s="24" t="e">
        <f>IF(#REF!=5,36,0)</f>
        <v>#REF!</v>
      </c>
      <c r="DI16" s="24" t="e">
        <f>IF(#REF!=6,35,0)</f>
        <v>#REF!</v>
      </c>
      <c r="DJ16" s="24" t="e">
        <f>IF(#REF!=7,34,0)</f>
        <v>#REF!</v>
      </c>
      <c r="DK16" s="24" t="e">
        <f>IF(#REF!=8,33,0)</f>
        <v>#REF!</v>
      </c>
      <c r="DL16" s="24" t="e">
        <f>IF(#REF!=9,32,0)</f>
        <v>#REF!</v>
      </c>
      <c r="DM16" s="24" t="e">
        <f>IF(#REF!=10,31,0)</f>
        <v>#REF!</v>
      </c>
      <c r="DN16" s="24" t="e">
        <f>IF(#REF!=11,30,0)</f>
        <v>#REF!</v>
      </c>
      <c r="DO16" s="24" t="e">
        <f>IF(#REF!=12,29,0)</f>
        <v>#REF!</v>
      </c>
      <c r="DP16" s="24" t="e">
        <f>IF(#REF!=13,28,0)</f>
        <v>#REF!</v>
      </c>
      <c r="DQ16" s="24" t="e">
        <f>IF(#REF!=14,27,0)</f>
        <v>#REF!</v>
      </c>
      <c r="DR16" s="24" t="e">
        <f>IF(#REF!=15,26,0)</f>
        <v>#REF!</v>
      </c>
      <c r="DS16" s="24" t="e">
        <f>IF(#REF!=16,25,0)</f>
        <v>#REF!</v>
      </c>
      <c r="DT16" s="24" t="e">
        <f>IF(#REF!=17,24,0)</f>
        <v>#REF!</v>
      </c>
      <c r="DU16" s="24" t="e">
        <f>IF(#REF!=18,23,0)</f>
        <v>#REF!</v>
      </c>
      <c r="DV16" s="24" t="e">
        <f>IF(#REF!=19,22,0)</f>
        <v>#REF!</v>
      </c>
      <c r="DW16" s="24" t="e">
        <f>IF(#REF!=20,21,0)</f>
        <v>#REF!</v>
      </c>
      <c r="DX16" s="24" t="e">
        <f>IF(#REF!=21,20,0)</f>
        <v>#REF!</v>
      </c>
      <c r="DY16" s="24" t="e">
        <f>IF(#REF!=22,19,0)</f>
        <v>#REF!</v>
      </c>
      <c r="DZ16" s="24" t="e">
        <f>IF(#REF!=23,18,0)</f>
        <v>#REF!</v>
      </c>
      <c r="EA16" s="24" t="e">
        <f>IF(#REF!=24,17,0)</f>
        <v>#REF!</v>
      </c>
      <c r="EB16" s="24" t="e">
        <f>IF(#REF!=25,16,0)</f>
        <v>#REF!</v>
      </c>
      <c r="EC16" s="24" t="e">
        <f>IF(#REF!=26,15,0)</f>
        <v>#REF!</v>
      </c>
      <c r="ED16" s="24" t="e">
        <f>IF(#REF!=27,14,0)</f>
        <v>#REF!</v>
      </c>
      <c r="EE16" s="24" t="e">
        <f>IF(#REF!=28,13,0)</f>
        <v>#REF!</v>
      </c>
      <c r="EF16" s="24" t="e">
        <f>IF(#REF!=29,12,0)</f>
        <v>#REF!</v>
      </c>
      <c r="EG16" s="24" t="e">
        <f>IF(#REF!=30,11,0)</f>
        <v>#REF!</v>
      </c>
      <c r="EH16" s="24" t="e">
        <f>IF(#REF!=31,10,0)</f>
        <v>#REF!</v>
      </c>
      <c r="EI16" s="24" t="e">
        <f>IF(#REF!=32,9,0)</f>
        <v>#REF!</v>
      </c>
      <c r="EJ16" s="24" t="e">
        <f>IF(#REF!=33,8,0)</f>
        <v>#REF!</v>
      </c>
      <c r="EK16" s="24" t="e">
        <f>IF(#REF!=34,7,0)</f>
        <v>#REF!</v>
      </c>
      <c r="EL16" s="24" t="e">
        <f>IF(#REF!=35,6,0)</f>
        <v>#REF!</v>
      </c>
      <c r="EM16" s="24" t="e">
        <f>IF(#REF!=36,5,0)</f>
        <v>#REF!</v>
      </c>
      <c r="EN16" s="24" t="e">
        <f>IF(#REF!=37,4,0)</f>
        <v>#REF!</v>
      </c>
      <c r="EO16" s="24" t="e">
        <f>IF(#REF!=38,3,0)</f>
        <v>#REF!</v>
      </c>
      <c r="EP16" s="24" t="e">
        <f>IF(#REF!=39,2,0)</f>
        <v>#REF!</v>
      </c>
      <c r="EQ16" s="24" t="e">
        <f>IF(#REF!=40,1,0)</f>
        <v>#REF!</v>
      </c>
      <c r="ER16" s="24" t="e">
        <f>IF(#REF!&gt;20,0,0)</f>
        <v>#REF!</v>
      </c>
      <c r="ES16" s="24" t="e">
        <f>IF(#REF!="сх",0,0)</f>
        <v>#REF!</v>
      </c>
      <c r="ET16" s="24" t="e">
        <f t="shared" si="4"/>
        <v>#REF!</v>
      </c>
      <c r="EU16" s="24"/>
      <c r="EV16" s="24" t="e">
        <f>IF(#REF!="сх","ноль",IF(#REF!&gt;0,#REF!,"Ноль"))</f>
        <v>#REF!</v>
      </c>
      <c r="EW16" s="24" t="e">
        <f>IF(#REF!="сх","ноль",IF(#REF!&gt;0,#REF!,"Ноль"))</f>
        <v>#REF!</v>
      </c>
      <c r="EX16" s="24"/>
      <c r="EY16" s="24" t="e">
        <f t="shared" si="5"/>
        <v>#REF!</v>
      </c>
      <c r="EZ16" s="24" t="e">
        <f>IF(O16=#REF!,IF(#REF!&lt;#REF!,#REF!,FD16),#REF!)</f>
        <v>#REF!</v>
      </c>
      <c r="FA16" s="24" t="e">
        <f>IF(O16=#REF!,IF(#REF!&lt;#REF!,0,1))</f>
        <v>#REF!</v>
      </c>
      <c r="FB16" s="24" t="e">
        <f>IF(AND(EY16&gt;=21,EY16&lt;&gt;0),EY16,IF(O16&lt;#REF!,"СТОП",EZ16+FA16))</f>
        <v>#REF!</v>
      </c>
      <c r="FC16" s="24"/>
      <c r="FD16" s="24">
        <v>15</v>
      </c>
      <c r="FE16" s="24">
        <v>16</v>
      </c>
      <c r="FF16" s="24"/>
      <c r="FG16" s="26" t="e">
        <f>IF(#REF!=1,25,0)</f>
        <v>#REF!</v>
      </c>
      <c r="FH16" s="26" t="e">
        <f>IF(#REF!=2,22,0)</f>
        <v>#REF!</v>
      </c>
      <c r="FI16" s="26" t="e">
        <f>IF(#REF!=3,20,0)</f>
        <v>#REF!</v>
      </c>
      <c r="FJ16" s="26" t="e">
        <f>IF(#REF!=4,18,0)</f>
        <v>#REF!</v>
      </c>
      <c r="FK16" s="26" t="e">
        <f>IF(#REF!=5,16,0)</f>
        <v>#REF!</v>
      </c>
      <c r="FL16" s="26" t="e">
        <f>IF(#REF!=6,15,0)</f>
        <v>#REF!</v>
      </c>
      <c r="FM16" s="26" t="e">
        <f>IF(#REF!=7,14,0)</f>
        <v>#REF!</v>
      </c>
      <c r="FN16" s="26" t="e">
        <f>IF(#REF!=8,13,0)</f>
        <v>#REF!</v>
      </c>
      <c r="FO16" s="26" t="e">
        <f>IF(#REF!=9,12,0)</f>
        <v>#REF!</v>
      </c>
      <c r="FP16" s="26" t="e">
        <f>IF(#REF!=10,11,0)</f>
        <v>#REF!</v>
      </c>
      <c r="FQ16" s="26" t="e">
        <f>IF(#REF!=11,10,0)</f>
        <v>#REF!</v>
      </c>
      <c r="FR16" s="26" t="e">
        <f>IF(#REF!=12,9,0)</f>
        <v>#REF!</v>
      </c>
      <c r="FS16" s="26" t="e">
        <f>IF(#REF!=13,8,0)</f>
        <v>#REF!</v>
      </c>
      <c r="FT16" s="26" t="e">
        <f>IF(#REF!=14,7,0)</f>
        <v>#REF!</v>
      </c>
      <c r="FU16" s="26" t="e">
        <f>IF(#REF!=15,6,0)</f>
        <v>#REF!</v>
      </c>
      <c r="FV16" s="26" t="e">
        <f>IF(#REF!=16,5,0)</f>
        <v>#REF!</v>
      </c>
      <c r="FW16" s="26" t="e">
        <f>IF(#REF!=17,4,0)</f>
        <v>#REF!</v>
      </c>
      <c r="FX16" s="26" t="e">
        <f>IF(#REF!=18,3,0)</f>
        <v>#REF!</v>
      </c>
      <c r="FY16" s="26" t="e">
        <f>IF(#REF!=19,2,0)</f>
        <v>#REF!</v>
      </c>
      <c r="FZ16" s="26" t="e">
        <f>IF(#REF!=20,1,0)</f>
        <v>#REF!</v>
      </c>
      <c r="GA16" s="26" t="e">
        <f>IF(#REF!&gt;20,0,0)</f>
        <v>#REF!</v>
      </c>
      <c r="GB16" s="26" t="e">
        <f>IF(#REF!="сх",0,0)</f>
        <v>#REF!</v>
      </c>
      <c r="GC16" s="26" t="e">
        <f t="shared" si="6"/>
        <v>#REF!</v>
      </c>
      <c r="GD16" s="26" t="e">
        <f>IF(#REF!=1,25,0)</f>
        <v>#REF!</v>
      </c>
      <c r="GE16" s="26" t="e">
        <f>IF(#REF!=2,22,0)</f>
        <v>#REF!</v>
      </c>
      <c r="GF16" s="26" t="e">
        <f>IF(#REF!=3,20,0)</f>
        <v>#REF!</v>
      </c>
      <c r="GG16" s="26" t="e">
        <f>IF(#REF!=4,18,0)</f>
        <v>#REF!</v>
      </c>
      <c r="GH16" s="26" t="e">
        <f>IF(#REF!=5,16,0)</f>
        <v>#REF!</v>
      </c>
      <c r="GI16" s="26" t="e">
        <f>IF(#REF!=6,15,0)</f>
        <v>#REF!</v>
      </c>
      <c r="GJ16" s="26" t="e">
        <f>IF(#REF!=7,14,0)</f>
        <v>#REF!</v>
      </c>
      <c r="GK16" s="26" t="e">
        <f>IF(#REF!=8,13,0)</f>
        <v>#REF!</v>
      </c>
      <c r="GL16" s="26" t="e">
        <f>IF(#REF!=9,12,0)</f>
        <v>#REF!</v>
      </c>
      <c r="GM16" s="26" t="e">
        <f>IF(#REF!=10,11,0)</f>
        <v>#REF!</v>
      </c>
      <c r="GN16" s="26" t="e">
        <f>IF(#REF!=11,10,0)</f>
        <v>#REF!</v>
      </c>
      <c r="GO16" s="26" t="e">
        <f>IF(#REF!=12,9,0)</f>
        <v>#REF!</v>
      </c>
      <c r="GP16" s="26" t="e">
        <f>IF(#REF!=13,8,0)</f>
        <v>#REF!</v>
      </c>
      <c r="GQ16" s="26" t="e">
        <f>IF(#REF!=14,7,0)</f>
        <v>#REF!</v>
      </c>
      <c r="GR16" s="26" t="e">
        <f>IF(#REF!=15,6,0)</f>
        <v>#REF!</v>
      </c>
      <c r="GS16" s="26" t="e">
        <f>IF(#REF!=16,5,0)</f>
        <v>#REF!</v>
      </c>
      <c r="GT16" s="26" t="e">
        <f>IF(#REF!=17,4,0)</f>
        <v>#REF!</v>
      </c>
      <c r="GU16" s="26" t="e">
        <f>IF(#REF!=18,3,0)</f>
        <v>#REF!</v>
      </c>
      <c r="GV16" s="26" t="e">
        <f>IF(#REF!=19,2,0)</f>
        <v>#REF!</v>
      </c>
      <c r="GW16" s="26" t="e">
        <f>IF(#REF!=20,1,0)</f>
        <v>#REF!</v>
      </c>
      <c r="GX16" s="26" t="e">
        <f>IF(#REF!&gt;20,0,0)</f>
        <v>#REF!</v>
      </c>
      <c r="GY16" s="26" t="e">
        <f>IF(#REF!="сх",0,0)</f>
        <v>#REF!</v>
      </c>
      <c r="GZ16" s="26" t="e">
        <f t="shared" si="7"/>
        <v>#REF!</v>
      </c>
      <c r="HA16" s="26" t="e">
        <f>IF(#REF!=1,100,0)</f>
        <v>#REF!</v>
      </c>
      <c r="HB16" s="26" t="e">
        <f>IF(#REF!=2,98,0)</f>
        <v>#REF!</v>
      </c>
      <c r="HC16" s="26" t="e">
        <f>IF(#REF!=3,95,0)</f>
        <v>#REF!</v>
      </c>
      <c r="HD16" s="26" t="e">
        <f>IF(#REF!=4,93,0)</f>
        <v>#REF!</v>
      </c>
      <c r="HE16" s="26" t="e">
        <f>IF(#REF!=5,90,0)</f>
        <v>#REF!</v>
      </c>
      <c r="HF16" s="26" t="e">
        <f>IF(#REF!=6,88,0)</f>
        <v>#REF!</v>
      </c>
      <c r="HG16" s="26" t="e">
        <f>IF(#REF!=7,85,0)</f>
        <v>#REF!</v>
      </c>
      <c r="HH16" s="26" t="e">
        <f>IF(#REF!=8,83,0)</f>
        <v>#REF!</v>
      </c>
      <c r="HI16" s="26" t="e">
        <f>IF(#REF!=9,80,0)</f>
        <v>#REF!</v>
      </c>
      <c r="HJ16" s="26" t="e">
        <f>IF(#REF!=10,78,0)</f>
        <v>#REF!</v>
      </c>
      <c r="HK16" s="26" t="e">
        <f>IF(#REF!=11,75,0)</f>
        <v>#REF!</v>
      </c>
      <c r="HL16" s="26" t="e">
        <f>IF(#REF!=12,73,0)</f>
        <v>#REF!</v>
      </c>
      <c r="HM16" s="26" t="e">
        <f>IF(#REF!=13,70,0)</f>
        <v>#REF!</v>
      </c>
      <c r="HN16" s="26" t="e">
        <f>IF(#REF!=14,68,0)</f>
        <v>#REF!</v>
      </c>
      <c r="HO16" s="26" t="e">
        <f>IF(#REF!=15,65,0)</f>
        <v>#REF!</v>
      </c>
      <c r="HP16" s="26" t="e">
        <f>IF(#REF!=16,63,0)</f>
        <v>#REF!</v>
      </c>
      <c r="HQ16" s="26" t="e">
        <f>IF(#REF!=17,60,0)</f>
        <v>#REF!</v>
      </c>
      <c r="HR16" s="26" t="e">
        <f>IF(#REF!=18,58,0)</f>
        <v>#REF!</v>
      </c>
      <c r="HS16" s="26" t="e">
        <f>IF(#REF!=19,55,0)</f>
        <v>#REF!</v>
      </c>
      <c r="HT16" s="26" t="e">
        <f>IF(#REF!=20,53,0)</f>
        <v>#REF!</v>
      </c>
      <c r="HU16" s="26" t="e">
        <f>IF(#REF!&gt;20,0,0)</f>
        <v>#REF!</v>
      </c>
      <c r="HV16" s="26" t="e">
        <f>IF(#REF!="сх",0,0)</f>
        <v>#REF!</v>
      </c>
      <c r="HW16" s="26" t="e">
        <f t="shared" si="8"/>
        <v>#REF!</v>
      </c>
      <c r="HX16" s="26" t="e">
        <f>IF(#REF!=1,100,0)</f>
        <v>#REF!</v>
      </c>
      <c r="HY16" s="26" t="e">
        <f>IF(#REF!=2,98,0)</f>
        <v>#REF!</v>
      </c>
      <c r="HZ16" s="26" t="e">
        <f>IF(#REF!=3,95,0)</f>
        <v>#REF!</v>
      </c>
      <c r="IA16" s="26" t="e">
        <f>IF(#REF!=4,93,0)</f>
        <v>#REF!</v>
      </c>
      <c r="IB16" s="26" t="e">
        <f>IF(#REF!=5,90,0)</f>
        <v>#REF!</v>
      </c>
      <c r="IC16" s="26" t="e">
        <f>IF(#REF!=6,88,0)</f>
        <v>#REF!</v>
      </c>
      <c r="ID16" s="26" t="e">
        <f>IF(#REF!=7,85,0)</f>
        <v>#REF!</v>
      </c>
      <c r="IE16" s="26" t="e">
        <f>IF(#REF!=8,83,0)</f>
        <v>#REF!</v>
      </c>
      <c r="IF16" s="26" t="e">
        <f>IF(#REF!=9,80,0)</f>
        <v>#REF!</v>
      </c>
      <c r="IG16" s="26" t="e">
        <f>IF(#REF!=10,78,0)</f>
        <v>#REF!</v>
      </c>
      <c r="IH16" s="26" t="e">
        <f>IF(#REF!=11,75,0)</f>
        <v>#REF!</v>
      </c>
      <c r="II16" s="26" t="e">
        <f>IF(#REF!=12,73,0)</f>
        <v>#REF!</v>
      </c>
      <c r="IJ16" s="26" t="e">
        <f>IF(#REF!=13,70,0)</f>
        <v>#REF!</v>
      </c>
      <c r="IK16" s="26" t="e">
        <f>IF(#REF!=14,68,0)</f>
        <v>#REF!</v>
      </c>
      <c r="IL16" s="26" t="e">
        <f>IF(#REF!=15,65,0)</f>
        <v>#REF!</v>
      </c>
      <c r="IM16" s="26" t="e">
        <f>IF(#REF!=16,63,0)</f>
        <v>#REF!</v>
      </c>
      <c r="IN16" s="26" t="e">
        <f>IF(#REF!=17,60,0)</f>
        <v>#REF!</v>
      </c>
      <c r="IO16" s="26" t="e">
        <f>IF(#REF!=18,58,0)</f>
        <v>#REF!</v>
      </c>
      <c r="IP16" s="26" t="e">
        <f>IF(#REF!=19,55,0)</f>
        <v>#REF!</v>
      </c>
      <c r="IQ16" s="26" t="e">
        <f>IF(#REF!=20,53,0)</f>
        <v>#REF!</v>
      </c>
      <c r="IR16" s="26" t="e">
        <f>IF(#REF!&gt;20,0,0)</f>
        <v>#REF!</v>
      </c>
      <c r="IS16" s="26" t="e">
        <f>IF(#REF!="сх",0,0)</f>
        <v>#REF!</v>
      </c>
      <c r="IT16" s="26" t="e">
        <f t="shared" si="9"/>
        <v>#REF!</v>
      </c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</row>
    <row r="17" spans="1:268" s="3" customFormat="1" ht="44.25" x14ac:dyDescent="0.2">
      <c r="A17" s="58">
        <v>8</v>
      </c>
      <c r="B17" s="61">
        <v>12.3</v>
      </c>
      <c r="C17" s="77">
        <v>68</v>
      </c>
      <c r="D17" s="94" t="s">
        <v>64</v>
      </c>
      <c r="E17" s="45" t="s">
        <v>65</v>
      </c>
      <c r="F17" s="65" t="s">
        <v>31</v>
      </c>
      <c r="G17" s="66" t="s">
        <v>32</v>
      </c>
      <c r="H17" s="45" t="s">
        <v>30</v>
      </c>
      <c r="I17" s="70">
        <v>5</v>
      </c>
      <c r="J17" s="71">
        <v>16</v>
      </c>
      <c r="K17" s="72">
        <v>9</v>
      </c>
      <c r="L17" s="71">
        <v>12</v>
      </c>
      <c r="M17" s="72">
        <v>9</v>
      </c>
      <c r="N17" s="71">
        <v>12</v>
      </c>
      <c r="O17" s="88">
        <f t="shared" si="0"/>
        <v>40</v>
      </c>
      <c r="P17" s="23" t="e">
        <f>#REF!+#REF!</f>
        <v>#REF!</v>
      </c>
      <c r="Q17" s="24"/>
      <c r="R17" s="25"/>
      <c r="S17" s="24" t="e">
        <f>IF(#REF!=1,25,0)</f>
        <v>#REF!</v>
      </c>
      <c r="T17" s="24" t="e">
        <f>IF(#REF!=2,22,0)</f>
        <v>#REF!</v>
      </c>
      <c r="U17" s="24" t="e">
        <f>IF(#REF!=3,20,0)</f>
        <v>#REF!</v>
      </c>
      <c r="V17" s="24" t="e">
        <f>IF(#REF!=4,18,0)</f>
        <v>#REF!</v>
      </c>
      <c r="W17" s="24" t="e">
        <f>IF(#REF!=5,16,0)</f>
        <v>#REF!</v>
      </c>
      <c r="X17" s="24" t="e">
        <f>IF(#REF!=6,15,0)</f>
        <v>#REF!</v>
      </c>
      <c r="Y17" s="24" t="e">
        <f>IF(#REF!=7,14,0)</f>
        <v>#REF!</v>
      </c>
      <c r="Z17" s="24" t="e">
        <f>IF(#REF!=8,13,0)</f>
        <v>#REF!</v>
      </c>
      <c r="AA17" s="24" t="e">
        <f>IF(#REF!=9,12,0)</f>
        <v>#REF!</v>
      </c>
      <c r="AB17" s="24" t="e">
        <f>IF(#REF!=10,11,0)</f>
        <v>#REF!</v>
      </c>
      <c r="AC17" s="24" t="e">
        <f>IF(#REF!=11,10,0)</f>
        <v>#REF!</v>
      </c>
      <c r="AD17" s="24" t="e">
        <f>IF(#REF!=12,9,0)</f>
        <v>#REF!</v>
      </c>
      <c r="AE17" s="24" t="e">
        <f>IF(#REF!=13,8,0)</f>
        <v>#REF!</v>
      </c>
      <c r="AF17" s="24" t="e">
        <f>IF(#REF!=14,7,0)</f>
        <v>#REF!</v>
      </c>
      <c r="AG17" s="24" t="e">
        <f>IF(#REF!=15,6,0)</f>
        <v>#REF!</v>
      </c>
      <c r="AH17" s="24" t="e">
        <f>IF(#REF!=16,5,0)</f>
        <v>#REF!</v>
      </c>
      <c r="AI17" s="24" t="e">
        <f>IF(#REF!=17,4,0)</f>
        <v>#REF!</v>
      </c>
      <c r="AJ17" s="24" t="e">
        <f>IF(#REF!=18,3,0)</f>
        <v>#REF!</v>
      </c>
      <c r="AK17" s="24" t="e">
        <f>IF(#REF!=19,2,0)</f>
        <v>#REF!</v>
      </c>
      <c r="AL17" s="24" t="e">
        <f>IF(#REF!=20,1,0)</f>
        <v>#REF!</v>
      </c>
      <c r="AM17" s="24" t="e">
        <f>IF(#REF!&gt;20,0,0)</f>
        <v>#REF!</v>
      </c>
      <c r="AN17" s="24" t="e">
        <f>IF(#REF!="сх",0,0)</f>
        <v>#REF!</v>
      </c>
      <c r="AO17" s="24" t="e">
        <f t="shared" si="1"/>
        <v>#REF!</v>
      </c>
      <c r="AP17" s="24" t="e">
        <f>IF(#REF!=1,25,0)</f>
        <v>#REF!</v>
      </c>
      <c r="AQ17" s="24" t="e">
        <f>IF(#REF!=2,22,0)</f>
        <v>#REF!</v>
      </c>
      <c r="AR17" s="24" t="e">
        <f>IF(#REF!=3,20,0)</f>
        <v>#REF!</v>
      </c>
      <c r="AS17" s="24" t="e">
        <f>IF(#REF!=4,18,0)</f>
        <v>#REF!</v>
      </c>
      <c r="AT17" s="24" t="e">
        <f>IF(#REF!=5,16,0)</f>
        <v>#REF!</v>
      </c>
      <c r="AU17" s="24" t="e">
        <f>IF(#REF!=6,15,0)</f>
        <v>#REF!</v>
      </c>
      <c r="AV17" s="24" t="e">
        <f>IF(#REF!=7,14,0)</f>
        <v>#REF!</v>
      </c>
      <c r="AW17" s="24" t="e">
        <f>IF(#REF!=8,13,0)</f>
        <v>#REF!</v>
      </c>
      <c r="AX17" s="24" t="e">
        <f>IF(#REF!=9,12,0)</f>
        <v>#REF!</v>
      </c>
      <c r="AY17" s="24" t="e">
        <f>IF(#REF!=10,11,0)</f>
        <v>#REF!</v>
      </c>
      <c r="AZ17" s="24" t="e">
        <f>IF(#REF!=11,10,0)</f>
        <v>#REF!</v>
      </c>
      <c r="BA17" s="24" t="e">
        <f>IF(#REF!=12,9,0)</f>
        <v>#REF!</v>
      </c>
      <c r="BB17" s="24" t="e">
        <f>IF(#REF!=13,8,0)</f>
        <v>#REF!</v>
      </c>
      <c r="BC17" s="24" t="e">
        <f>IF(#REF!=14,7,0)</f>
        <v>#REF!</v>
      </c>
      <c r="BD17" s="24" t="e">
        <f>IF(#REF!=15,6,0)</f>
        <v>#REF!</v>
      </c>
      <c r="BE17" s="24" t="e">
        <f>IF(#REF!=16,5,0)</f>
        <v>#REF!</v>
      </c>
      <c r="BF17" s="24" t="e">
        <f>IF(#REF!=17,4,0)</f>
        <v>#REF!</v>
      </c>
      <c r="BG17" s="24" t="e">
        <f>IF(#REF!=18,3,0)</f>
        <v>#REF!</v>
      </c>
      <c r="BH17" s="24" t="e">
        <f>IF(#REF!=19,2,0)</f>
        <v>#REF!</v>
      </c>
      <c r="BI17" s="24" t="e">
        <f>IF(#REF!=20,1,0)</f>
        <v>#REF!</v>
      </c>
      <c r="BJ17" s="24" t="e">
        <f>IF(#REF!&gt;20,0,0)</f>
        <v>#REF!</v>
      </c>
      <c r="BK17" s="24" t="e">
        <f>IF(#REF!="сх",0,0)</f>
        <v>#REF!</v>
      </c>
      <c r="BL17" s="24" t="e">
        <f t="shared" si="2"/>
        <v>#REF!</v>
      </c>
      <c r="BM17" s="24" t="e">
        <f>IF(#REF!=1,45,0)</f>
        <v>#REF!</v>
      </c>
      <c r="BN17" s="24" t="e">
        <f>IF(#REF!=2,42,0)</f>
        <v>#REF!</v>
      </c>
      <c r="BO17" s="24" t="e">
        <f>IF(#REF!=3,40,0)</f>
        <v>#REF!</v>
      </c>
      <c r="BP17" s="24" t="e">
        <f>IF(#REF!=4,38,0)</f>
        <v>#REF!</v>
      </c>
      <c r="BQ17" s="24" t="e">
        <f>IF(#REF!=5,36,0)</f>
        <v>#REF!</v>
      </c>
      <c r="BR17" s="24" t="e">
        <f>IF(#REF!=6,35,0)</f>
        <v>#REF!</v>
      </c>
      <c r="BS17" s="24" t="e">
        <f>IF(#REF!=7,34,0)</f>
        <v>#REF!</v>
      </c>
      <c r="BT17" s="24" t="e">
        <f>IF(#REF!=8,33,0)</f>
        <v>#REF!</v>
      </c>
      <c r="BU17" s="24" t="e">
        <f>IF(#REF!=9,32,0)</f>
        <v>#REF!</v>
      </c>
      <c r="BV17" s="24" t="e">
        <f>IF(#REF!=10,31,0)</f>
        <v>#REF!</v>
      </c>
      <c r="BW17" s="24" t="e">
        <f>IF(#REF!=11,30,0)</f>
        <v>#REF!</v>
      </c>
      <c r="BX17" s="24" t="e">
        <f>IF(#REF!=12,29,0)</f>
        <v>#REF!</v>
      </c>
      <c r="BY17" s="24" t="e">
        <f>IF(#REF!=13,28,0)</f>
        <v>#REF!</v>
      </c>
      <c r="BZ17" s="24" t="e">
        <f>IF(#REF!=14,27,0)</f>
        <v>#REF!</v>
      </c>
      <c r="CA17" s="24" t="e">
        <f>IF(#REF!=15,26,0)</f>
        <v>#REF!</v>
      </c>
      <c r="CB17" s="24" t="e">
        <f>IF(#REF!=16,25,0)</f>
        <v>#REF!</v>
      </c>
      <c r="CC17" s="24" t="e">
        <f>IF(#REF!=17,24,0)</f>
        <v>#REF!</v>
      </c>
      <c r="CD17" s="24" t="e">
        <f>IF(#REF!=18,23,0)</f>
        <v>#REF!</v>
      </c>
      <c r="CE17" s="24" t="e">
        <f>IF(#REF!=19,22,0)</f>
        <v>#REF!</v>
      </c>
      <c r="CF17" s="24" t="e">
        <f>IF(#REF!=20,21,0)</f>
        <v>#REF!</v>
      </c>
      <c r="CG17" s="24" t="e">
        <f>IF(#REF!=21,20,0)</f>
        <v>#REF!</v>
      </c>
      <c r="CH17" s="24" t="e">
        <f>IF(#REF!=22,19,0)</f>
        <v>#REF!</v>
      </c>
      <c r="CI17" s="24" t="e">
        <f>IF(#REF!=23,18,0)</f>
        <v>#REF!</v>
      </c>
      <c r="CJ17" s="24" t="e">
        <f>IF(#REF!=24,17,0)</f>
        <v>#REF!</v>
      </c>
      <c r="CK17" s="24" t="e">
        <f>IF(#REF!=25,16,0)</f>
        <v>#REF!</v>
      </c>
      <c r="CL17" s="24" t="e">
        <f>IF(#REF!=26,15,0)</f>
        <v>#REF!</v>
      </c>
      <c r="CM17" s="24" t="e">
        <f>IF(#REF!=27,14,0)</f>
        <v>#REF!</v>
      </c>
      <c r="CN17" s="24" t="e">
        <f>IF(#REF!=28,13,0)</f>
        <v>#REF!</v>
      </c>
      <c r="CO17" s="24" t="e">
        <f>IF(#REF!=29,12,0)</f>
        <v>#REF!</v>
      </c>
      <c r="CP17" s="24" t="e">
        <f>IF(#REF!=30,11,0)</f>
        <v>#REF!</v>
      </c>
      <c r="CQ17" s="24" t="e">
        <f>IF(#REF!=31,10,0)</f>
        <v>#REF!</v>
      </c>
      <c r="CR17" s="24" t="e">
        <f>IF(#REF!=32,9,0)</f>
        <v>#REF!</v>
      </c>
      <c r="CS17" s="24" t="e">
        <f>IF(#REF!=33,8,0)</f>
        <v>#REF!</v>
      </c>
      <c r="CT17" s="24" t="e">
        <f>IF(#REF!=34,7,0)</f>
        <v>#REF!</v>
      </c>
      <c r="CU17" s="24" t="e">
        <f>IF(#REF!=35,6,0)</f>
        <v>#REF!</v>
      </c>
      <c r="CV17" s="24" t="e">
        <f>IF(#REF!=36,5,0)</f>
        <v>#REF!</v>
      </c>
      <c r="CW17" s="24" t="e">
        <f>IF(#REF!=37,4,0)</f>
        <v>#REF!</v>
      </c>
      <c r="CX17" s="24" t="e">
        <f>IF(#REF!=38,3,0)</f>
        <v>#REF!</v>
      </c>
      <c r="CY17" s="24" t="e">
        <f>IF(#REF!=39,2,0)</f>
        <v>#REF!</v>
      </c>
      <c r="CZ17" s="24" t="e">
        <f>IF(#REF!=40,1,0)</f>
        <v>#REF!</v>
      </c>
      <c r="DA17" s="24" t="e">
        <f>IF(#REF!&gt;20,0,0)</f>
        <v>#REF!</v>
      </c>
      <c r="DB17" s="24" t="e">
        <f>IF(#REF!="сх",0,0)</f>
        <v>#REF!</v>
      </c>
      <c r="DC17" s="24" t="e">
        <f t="shared" si="3"/>
        <v>#REF!</v>
      </c>
      <c r="DD17" s="24" t="e">
        <f>IF(#REF!=1,45,0)</f>
        <v>#REF!</v>
      </c>
      <c r="DE17" s="24" t="e">
        <f>IF(#REF!=2,42,0)</f>
        <v>#REF!</v>
      </c>
      <c r="DF17" s="24" t="e">
        <f>IF(#REF!=3,40,0)</f>
        <v>#REF!</v>
      </c>
      <c r="DG17" s="24" t="e">
        <f>IF(#REF!=4,38,0)</f>
        <v>#REF!</v>
      </c>
      <c r="DH17" s="24" t="e">
        <f>IF(#REF!=5,36,0)</f>
        <v>#REF!</v>
      </c>
      <c r="DI17" s="24" t="e">
        <f>IF(#REF!=6,35,0)</f>
        <v>#REF!</v>
      </c>
      <c r="DJ17" s="24" t="e">
        <f>IF(#REF!=7,34,0)</f>
        <v>#REF!</v>
      </c>
      <c r="DK17" s="24" t="e">
        <f>IF(#REF!=8,33,0)</f>
        <v>#REF!</v>
      </c>
      <c r="DL17" s="24" t="e">
        <f>IF(#REF!=9,32,0)</f>
        <v>#REF!</v>
      </c>
      <c r="DM17" s="24" t="e">
        <f>IF(#REF!=10,31,0)</f>
        <v>#REF!</v>
      </c>
      <c r="DN17" s="24" t="e">
        <f>IF(#REF!=11,30,0)</f>
        <v>#REF!</v>
      </c>
      <c r="DO17" s="24" t="e">
        <f>IF(#REF!=12,29,0)</f>
        <v>#REF!</v>
      </c>
      <c r="DP17" s="24" t="e">
        <f>IF(#REF!=13,28,0)</f>
        <v>#REF!</v>
      </c>
      <c r="DQ17" s="24" t="e">
        <f>IF(#REF!=14,27,0)</f>
        <v>#REF!</v>
      </c>
      <c r="DR17" s="24" t="e">
        <f>IF(#REF!=15,26,0)</f>
        <v>#REF!</v>
      </c>
      <c r="DS17" s="24" t="e">
        <f>IF(#REF!=16,25,0)</f>
        <v>#REF!</v>
      </c>
      <c r="DT17" s="24" t="e">
        <f>IF(#REF!=17,24,0)</f>
        <v>#REF!</v>
      </c>
      <c r="DU17" s="24" t="e">
        <f>IF(#REF!=18,23,0)</f>
        <v>#REF!</v>
      </c>
      <c r="DV17" s="24" t="e">
        <f>IF(#REF!=19,22,0)</f>
        <v>#REF!</v>
      </c>
      <c r="DW17" s="24" t="e">
        <f>IF(#REF!=20,21,0)</f>
        <v>#REF!</v>
      </c>
      <c r="DX17" s="24" t="e">
        <f>IF(#REF!=21,20,0)</f>
        <v>#REF!</v>
      </c>
      <c r="DY17" s="24" t="e">
        <f>IF(#REF!=22,19,0)</f>
        <v>#REF!</v>
      </c>
      <c r="DZ17" s="24" t="e">
        <f>IF(#REF!=23,18,0)</f>
        <v>#REF!</v>
      </c>
      <c r="EA17" s="24" t="e">
        <f>IF(#REF!=24,17,0)</f>
        <v>#REF!</v>
      </c>
      <c r="EB17" s="24" t="e">
        <f>IF(#REF!=25,16,0)</f>
        <v>#REF!</v>
      </c>
      <c r="EC17" s="24" t="e">
        <f>IF(#REF!=26,15,0)</f>
        <v>#REF!</v>
      </c>
      <c r="ED17" s="24" t="e">
        <f>IF(#REF!=27,14,0)</f>
        <v>#REF!</v>
      </c>
      <c r="EE17" s="24" t="e">
        <f>IF(#REF!=28,13,0)</f>
        <v>#REF!</v>
      </c>
      <c r="EF17" s="24" t="e">
        <f>IF(#REF!=29,12,0)</f>
        <v>#REF!</v>
      </c>
      <c r="EG17" s="24" t="e">
        <f>IF(#REF!=30,11,0)</f>
        <v>#REF!</v>
      </c>
      <c r="EH17" s="24" t="e">
        <f>IF(#REF!=31,10,0)</f>
        <v>#REF!</v>
      </c>
      <c r="EI17" s="24" t="e">
        <f>IF(#REF!=32,9,0)</f>
        <v>#REF!</v>
      </c>
      <c r="EJ17" s="24" t="e">
        <f>IF(#REF!=33,8,0)</f>
        <v>#REF!</v>
      </c>
      <c r="EK17" s="24" t="e">
        <f>IF(#REF!=34,7,0)</f>
        <v>#REF!</v>
      </c>
      <c r="EL17" s="24" t="e">
        <f>IF(#REF!=35,6,0)</f>
        <v>#REF!</v>
      </c>
      <c r="EM17" s="24" t="e">
        <f>IF(#REF!=36,5,0)</f>
        <v>#REF!</v>
      </c>
      <c r="EN17" s="24" t="e">
        <f>IF(#REF!=37,4,0)</f>
        <v>#REF!</v>
      </c>
      <c r="EO17" s="24" t="e">
        <f>IF(#REF!=38,3,0)</f>
        <v>#REF!</v>
      </c>
      <c r="EP17" s="24" t="e">
        <f>IF(#REF!=39,2,0)</f>
        <v>#REF!</v>
      </c>
      <c r="EQ17" s="24" t="e">
        <f>IF(#REF!=40,1,0)</f>
        <v>#REF!</v>
      </c>
      <c r="ER17" s="24" t="e">
        <f>IF(#REF!&gt;20,0,0)</f>
        <v>#REF!</v>
      </c>
      <c r="ES17" s="24" t="e">
        <f>IF(#REF!="сх",0,0)</f>
        <v>#REF!</v>
      </c>
      <c r="ET17" s="24" t="e">
        <f t="shared" si="4"/>
        <v>#REF!</v>
      </c>
      <c r="EU17" s="24"/>
      <c r="EV17" s="24" t="e">
        <f>IF(#REF!="сх","ноль",IF(#REF!&gt;0,#REF!,"Ноль"))</f>
        <v>#REF!</v>
      </c>
      <c r="EW17" s="24" t="e">
        <f>IF(#REF!="сх","ноль",IF(#REF!&gt;0,#REF!,"Ноль"))</f>
        <v>#REF!</v>
      </c>
      <c r="EX17" s="24"/>
      <c r="EY17" s="24" t="e">
        <f t="shared" si="5"/>
        <v>#REF!</v>
      </c>
      <c r="EZ17" s="24" t="e">
        <f>IF(O17=#REF!,IF(#REF!&lt;#REF!,#REF!,FD17),#REF!)</f>
        <v>#REF!</v>
      </c>
      <c r="FA17" s="24" t="e">
        <f>IF(O17=#REF!,IF(#REF!&lt;#REF!,0,1))</f>
        <v>#REF!</v>
      </c>
      <c r="FB17" s="24" t="e">
        <f>IF(AND(EY17&gt;=21,EY17&lt;&gt;0),EY17,IF(O17&lt;#REF!,"СТОП",EZ17+FA17))</f>
        <v>#REF!</v>
      </c>
      <c r="FC17" s="24"/>
      <c r="FD17" s="24">
        <v>15</v>
      </c>
      <c r="FE17" s="24">
        <v>16</v>
      </c>
      <c r="FF17" s="24"/>
      <c r="FG17" s="26" t="e">
        <f>IF(#REF!=1,25,0)</f>
        <v>#REF!</v>
      </c>
      <c r="FH17" s="26" t="e">
        <f>IF(#REF!=2,22,0)</f>
        <v>#REF!</v>
      </c>
      <c r="FI17" s="26" t="e">
        <f>IF(#REF!=3,20,0)</f>
        <v>#REF!</v>
      </c>
      <c r="FJ17" s="26" t="e">
        <f>IF(#REF!=4,18,0)</f>
        <v>#REF!</v>
      </c>
      <c r="FK17" s="26" t="e">
        <f>IF(#REF!=5,16,0)</f>
        <v>#REF!</v>
      </c>
      <c r="FL17" s="26" t="e">
        <f>IF(#REF!=6,15,0)</f>
        <v>#REF!</v>
      </c>
      <c r="FM17" s="26" t="e">
        <f>IF(#REF!=7,14,0)</f>
        <v>#REF!</v>
      </c>
      <c r="FN17" s="26" t="e">
        <f>IF(#REF!=8,13,0)</f>
        <v>#REF!</v>
      </c>
      <c r="FO17" s="26" t="e">
        <f>IF(#REF!=9,12,0)</f>
        <v>#REF!</v>
      </c>
      <c r="FP17" s="26" t="e">
        <f>IF(#REF!=10,11,0)</f>
        <v>#REF!</v>
      </c>
      <c r="FQ17" s="26" t="e">
        <f>IF(#REF!=11,10,0)</f>
        <v>#REF!</v>
      </c>
      <c r="FR17" s="26" t="e">
        <f>IF(#REF!=12,9,0)</f>
        <v>#REF!</v>
      </c>
      <c r="FS17" s="26" t="e">
        <f>IF(#REF!=13,8,0)</f>
        <v>#REF!</v>
      </c>
      <c r="FT17" s="26" t="e">
        <f>IF(#REF!=14,7,0)</f>
        <v>#REF!</v>
      </c>
      <c r="FU17" s="26" t="e">
        <f>IF(#REF!=15,6,0)</f>
        <v>#REF!</v>
      </c>
      <c r="FV17" s="26" t="e">
        <f>IF(#REF!=16,5,0)</f>
        <v>#REF!</v>
      </c>
      <c r="FW17" s="26" t="e">
        <f>IF(#REF!=17,4,0)</f>
        <v>#REF!</v>
      </c>
      <c r="FX17" s="26" t="e">
        <f>IF(#REF!=18,3,0)</f>
        <v>#REF!</v>
      </c>
      <c r="FY17" s="26" t="e">
        <f>IF(#REF!=19,2,0)</f>
        <v>#REF!</v>
      </c>
      <c r="FZ17" s="26" t="e">
        <f>IF(#REF!=20,1,0)</f>
        <v>#REF!</v>
      </c>
      <c r="GA17" s="26" t="e">
        <f>IF(#REF!&gt;20,0,0)</f>
        <v>#REF!</v>
      </c>
      <c r="GB17" s="26" t="e">
        <f>IF(#REF!="сх",0,0)</f>
        <v>#REF!</v>
      </c>
      <c r="GC17" s="26" t="e">
        <f t="shared" si="6"/>
        <v>#REF!</v>
      </c>
      <c r="GD17" s="26" t="e">
        <f>IF(#REF!=1,25,0)</f>
        <v>#REF!</v>
      </c>
      <c r="GE17" s="26" t="e">
        <f>IF(#REF!=2,22,0)</f>
        <v>#REF!</v>
      </c>
      <c r="GF17" s="26" t="e">
        <f>IF(#REF!=3,20,0)</f>
        <v>#REF!</v>
      </c>
      <c r="GG17" s="26" t="e">
        <f>IF(#REF!=4,18,0)</f>
        <v>#REF!</v>
      </c>
      <c r="GH17" s="26" t="e">
        <f>IF(#REF!=5,16,0)</f>
        <v>#REF!</v>
      </c>
      <c r="GI17" s="26" t="e">
        <f>IF(#REF!=6,15,0)</f>
        <v>#REF!</v>
      </c>
      <c r="GJ17" s="26" t="e">
        <f>IF(#REF!=7,14,0)</f>
        <v>#REF!</v>
      </c>
      <c r="GK17" s="26" t="e">
        <f>IF(#REF!=8,13,0)</f>
        <v>#REF!</v>
      </c>
      <c r="GL17" s="26" t="e">
        <f>IF(#REF!=9,12,0)</f>
        <v>#REF!</v>
      </c>
      <c r="GM17" s="26" t="e">
        <f>IF(#REF!=10,11,0)</f>
        <v>#REF!</v>
      </c>
      <c r="GN17" s="26" t="e">
        <f>IF(#REF!=11,10,0)</f>
        <v>#REF!</v>
      </c>
      <c r="GO17" s="26" t="e">
        <f>IF(#REF!=12,9,0)</f>
        <v>#REF!</v>
      </c>
      <c r="GP17" s="26" t="e">
        <f>IF(#REF!=13,8,0)</f>
        <v>#REF!</v>
      </c>
      <c r="GQ17" s="26" t="e">
        <f>IF(#REF!=14,7,0)</f>
        <v>#REF!</v>
      </c>
      <c r="GR17" s="26" t="e">
        <f>IF(#REF!=15,6,0)</f>
        <v>#REF!</v>
      </c>
      <c r="GS17" s="26" t="e">
        <f>IF(#REF!=16,5,0)</f>
        <v>#REF!</v>
      </c>
      <c r="GT17" s="26" t="e">
        <f>IF(#REF!=17,4,0)</f>
        <v>#REF!</v>
      </c>
      <c r="GU17" s="26" t="e">
        <f>IF(#REF!=18,3,0)</f>
        <v>#REF!</v>
      </c>
      <c r="GV17" s="26" t="e">
        <f>IF(#REF!=19,2,0)</f>
        <v>#REF!</v>
      </c>
      <c r="GW17" s="26" t="e">
        <f>IF(#REF!=20,1,0)</f>
        <v>#REF!</v>
      </c>
      <c r="GX17" s="26" t="e">
        <f>IF(#REF!&gt;20,0,0)</f>
        <v>#REF!</v>
      </c>
      <c r="GY17" s="26" t="e">
        <f>IF(#REF!="сх",0,0)</f>
        <v>#REF!</v>
      </c>
      <c r="GZ17" s="26" t="e">
        <f t="shared" si="7"/>
        <v>#REF!</v>
      </c>
      <c r="HA17" s="26" t="e">
        <f>IF(#REF!=1,100,0)</f>
        <v>#REF!</v>
      </c>
      <c r="HB17" s="26" t="e">
        <f>IF(#REF!=2,98,0)</f>
        <v>#REF!</v>
      </c>
      <c r="HC17" s="26" t="e">
        <f>IF(#REF!=3,95,0)</f>
        <v>#REF!</v>
      </c>
      <c r="HD17" s="26" t="e">
        <f>IF(#REF!=4,93,0)</f>
        <v>#REF!</v>
      </c>
      <c r="HE17" s="26" t="e">
        <f>IF(#REF!=5,90,0)</f>
        <v>#REF!</v>
      </c>
      <c r="HF17" s="26" t="e">
        <f>IF(#REF!=6,88,0)</f>
        <v>#REF!</v>
      </c>
      <c r="HG17" s="26" t="e">
        <f>IF(#REF!=7,85,0)</f>
        <v>#REF!</v>
      </c>
      <c r="HH17" s="26" t="e">
        <f>IF(#REF!=8,83,0)</f>
        <v>#REF!</v>
      </c>
      <c r="HI17" s="26" t="e">
        <f>IF(#REF!=9,80,0)</f>
        <v>#REF!</v>
      </c>
      <c r="HJ17" s="26" t="e">
        <f>IF(#REF!=10,78,0)</f>
        <v>#REF!</v>
      </c>
      <c r="HK17" s="26" t="e">
        <f>IF(#REF!=11,75,0)</f>
        <v>#REF!</v>
      </c>
      <c r="HL17" s="26" t="e">
        <f>IF(#REF!=12,73,0)</f>
        <v>#REF!</v>
      </c>
      <c r="HM17" s="26" t="e">
        <f>IF(#REF!=13,70,0)</f>
        <v>#REF!</v>
      </c>
      <c r="HN17" s="26" t="e">
        <f>IF(#REF!=14,68,0)</f>
        <v>#REF!</v>
      </c>
      <c r="HO17" s="26" t="e">
        <f>IF(#REF!=15,65,0)</f>
        <v>#REF!</v>
      </c>
      <c r="HP17" s="26" t="e">
        <f>IF(#REF!=16,63,0)</f>
        <v>#REF!</v>
      </c>
      <c r="HQ17" s="26" t="e">
        <f>IF(#REF!=17,60,0)</f>
        <v>#REF!</v>
      </c>
      <c r="HR17" s="26" t="e">
        <f>IF(#REF!=18,58,0)</f>
        <v>#REF!</v>
      </c>
      <c r="HS17" s="26" t="e">
        <f>IF(#REF!=19,55,0)</f>
        <v>#REF!</v>
      </c>
      <c r="HT17" s="26" t="e">
        <f>IF(#REF!=20,53,0)</f>
        <v>#REF!</v>
      </c>
      <c r="HU17" s="26" t="e">
        <f>IF(#REF!&gt;20,0,0)</f>
        <v>#REF!</v>
      </c>
      <c r="HV17" s="26" t="e">
        <f>IF(#REF!="сх",0,0)</f>
        <v>#REF!</v>
      </c>
      <c r="HW17" s="26" t="e">
        <f t="shared" si="8"/>
        <v>#REF!</v>
      </c>
      <c r="HX17" s="26" t="e">
        <f>IF(#REF!=1,100,0)</f>
        <v>#REF!</v>
      </c>
      <c r="HY17" s="26" t="e">
        <f>IF(#REF!=2,98,0)</f>
        <v>#REF!</v>
      </c>
      <c r="HZ17" s="26" t="e">
        <f>IF(#REF!=3,95,0)</f>
        <v>#REF!</v>
      </c>
      <c r="IA17" s="26" t="e">
        <f>IF(#REF!=4,93,0)</f>
        <v>#REF!</v>
      </c>
      <c r="IB17" s="26" t="e">
        <f>IF(#REF!=5,90,0)</f>
        <v>#REF!</v>
      </c>
      <c r="IC17" s="26" t="e">
        <f>IF(#REF!=6,88,0)</f>
        <v>#REF!</v>
      </c>
      <c r="ID17" s="26" t="e">
        <f>IF(#REF!=7,85,0)</f>
        <v>#REF!</v>
      </c>
      <c r="IE17" s="26" t="e">
        <f>IF(#REF!=8,83,0)</f>
        <v>#REF!</v>
      </c>
      <c r="IF17" s="26" t="e">
        <f>IF(#REF!=9,80,0)</f>
        <v>#REF!</v>
      </c>
      <c r="IG17" s="26" t="e">
        <f>IF(#REF!=10,78,0)</f>
        <v>#REF!</v>
      </c>
      <c r="IH17" s="26" t="e">
        <f>IF(#REF!=11,75,0)</f>
        <v>#REF!</v>
      </c>
      <c r="II17" s="26" t="e">
        <f>IF(#REF!=12,73,0)</f>
        <v>#REF!</v>
      </c>
      <c r="IJ17" s="26" t="e">
        <f>IF(#REF!=13,70,0)</f>
        <v>#REF!</v>
      </c>
      <c r="IK17" s="26" t="e">
        <f>IF(#REF!=14,68,0)</f>
        <v>#REF!</v>
      </c>
      <c r="IL17" s="26" t="e">
        <f>IF(#REF!=15,65,0)</f>
        <v>#REF!</v>
      </c>
      <c r="IM17" s="26" t="e">
        <f>IF(#REF!=16,63,0)</f>
        <v>#REF!</v>
      </c>
      <c r="IN17" s="26" t="e">
        <f>IF(#REF!=17,60,0)</f>
        <v>#REF!</v>
      </c>
      <c r="IO17" s="26" t="e">
        <f>IF(#REF!=18,58,0)</f>
        <v>#REF!</v>
      </c>
      <c r="IP17" s="26" t="e">
        <f>IF(#REF!=19,55,0)</f>
        <v>#REF!</v>
      </c>
      <c r="IQ17" s="26" t="e">
        <f>IF(#REF!=20,53,0)</f>
        <v>#REF!</v>
      </c>
      <c r="IR17" s="26" t="e">
        <f>IF(#REF!&gt;20,0,0)</f>
        <v>#REF!</v>
      </c>
      <c r="IS17" s="26" t="e">
        <f>IF(#REF!="сх",0,0)</f>
        <v>#REF!</v>
      </c>
      <c r="IT17" s="26" t="e">
        <f t="shared" si="9"/>
        <v>#REF!</v>
      </c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</row>
    <row r="18" spans="1:268" s="3" customFormat="1" ht="44.25" x14ac:dyDescent="0.2">
      <c r="A18" s="58">
        <v>9</v>
      </c>
      <c r="B18" s="61">
        <v>12</v>
      </c>
      <c r="C18" s="77">
        <v>35</v>
      </c>
      <c r="D18" s="94" t="s">
        <v>158</v>
      </c>
      <c r="E18" s="45" t="s">
        <v>65</v>
      </c>
      <c r="F18" s="65" t="s">
        <v>31</v>
      </c>
      <c r="G18" s="66" t="s">
        <v>49</v>
      </c>
      <c r="H18" s="45" t="s">
        <v>30</v>
      </c>
      <c r="I18" s="70">
        <v>8</v>
      </c>
      <c r="J18" s="71">
        <v>13</v>
      </c>
      <c r="K18" s="72">
        <v>8</v>
      </c>
      <c r="L18" s="71">
        <v>13</v>
      </c>
      <c r="M18" s="72">
        <v>8</v>
      </c>
      <c r="N18" s="71">
        <v>13</v>
      </c>
      <c r="O18" s="88">
        <f t="shared" si="0"/>
        <v>39</v>
      </c>
      <c r="P18" s="23" t="e">
        <f>#REF!+#REF!</f>
        <v>#REF!</v>
      </c>
      <c r="Q18" s="24"/>
      <c r="R18" s="25"/>
      <c r="S18" s="24" t="e">
        <f>IF(#REF!=1,25,0)</f>
        <v>#REF!</v>
      </c>
      <c r="T18" s="24" t="e">
        <f>IF(#REF!=2,22,0)</f>
        <v>#REF!</v>
      </c>
      <c r="U18" s="24" t="e">
        <f>IF(#REF!=3,20,0)</f>
        <v>#REF!</v>
      </c>
      <c r="V18" s="24" t="e">
        <f>IF(#REF!=4,18,0)</f>
        <v>#REF!</v>
      </c>
      <c r="W18" s="24" t="e">
        <f>IF(#REF!=5,16,0)</f>
        <v>#REF!</v>
      </c>
      <c r="X18" s="24" t="e">
        <f>IF(#REF!=6,15,0)</f>
        <v>#REF!</v>
      </c>
      <c r="Y18" s="24" t="e">
        <f>IF(#REF!=7,14,0)</f>
        <v>#REF!</v>
      </c>
      <c r="Z18" s="24" t="e">
        <f>IF(#REF!=8,13,0)</f>
        <v>#REF!</v>
      </c>
      <c r="AA18" s="24" t="e">
        <f>IF(#REF!=9,12,0)</f>
        <v>#REF!</v>
      </c>
      <c r="AB18" s="24" t="e">
        <f>IF(#REF!=10,11,0)</f>
        <v>#REF!</v>
      </c>
      <c r="AC18" s="24" t="e">
        <f>IF(#REF!=11,10,0)</f>
        <v>#REF!</v>
      </c>
      <c r="AD18" s="24" t="e">
        <f>IF(#REF!=12,9,0)</f>
        <v>#REF!</v>
      </c>
      <c r="AE18" s="24" t="e">
        <f>IF(#REF!=13,8,0)</f>
        <v>#REF!</v>
      </c>
      <c r="AF18" s="24" t="e">
        <f>IF(#REF!=14,7,0)</f>
        <v>#REF!</v>
      </c>
      <c r="AG18" s="24" t="e">
        <f>IF(#REF!=15,6,0)</f>
        <v>#REF!</v>
      </c>
      <c r="AH18" s="24" t="e">
        <f>IF(#REF!=16,5,0)</f>
        <v>#REF!</v>
      </c>
      <c r="AI18" s="24" t="e">
        <f>IF(#REF!=17,4,0)</f>
        <v>#REF!</v>
      </c>
      <c r="AJ18" s="24" t="e">
        <f>IF(#REF!=18,3,0)</f>
        <v>#REF!</v>
      </c>
      <c r="AK18" s="24" t="e">
        <f>IF(#REF!=19,2,0)</f>
        <v>#REF!</v>
      </c>
      <c r="AL18" s="24" t="e">
        <f>IF(#REF!=20,1,0)</f>
        <v>#REF!</v>
      </c>
      <c r="AM18" s="24" t="e">
        <f>IF(#REF!&gt;20,0,0)</f>
        <v>#REF!</v>
      </c>
      <c r="AN18" s="24" t="e">
        <f>IF(#REF!="сх",0,0)</f>
        <v>#REF!</v>
      </c>
      <c r="AO18" s="24" t="e">
        <f t="shared" si="1"/>
        <v>#REF!</v>
      </c>
      <c r="AP18" s="24" t="e">
        <f>IF(#REF!=1,25,0)</f>
        <v>#REF!</v>
      </c>
      <c r="AQ18" s="24" t="e">
        <f>IF(#REF!=2,22,0)</f>
        <v>#REF!</v>
      </c>
      <c r="AR18" s="24" t="e">
        <f>IF(#REF!=3,20,0)</f>
        <v>#REF!</v>
      </c>
      <c r="AS18" s="24" t="e">
        <f>IF(#REF!=4,18,0)</f>
        <v>#REF!</v>
      </c>
      <c r="AT18" s="24" t="e">
        <f>IF(#REF!=5,16,0)</f>
        <v>#REF!</v>
      </c>
      <c r="AU18" s="24" t="e">
        <f>IF(#REF!=6,15,0)</f>
        <v>#REF!</v>
      </c>
      <c r="AV18" s="24" t="e">
        <f>IF(#REF!=7,14,0)</f>
        <v>#REF!</v>
      </c>
      <c r="AW18" s="24" t="e">
        <f>IF(#REF!=8,13,0)</f>
        <v>#REF!</v>
      </c>
      <c r="AX18" s="24" t="e">
        <f>IF(#REF!=9,12,0)</f>
        <v>#REF!</v>
      </c>
      <c r="AY18" s="24" t="e">
        <f>IF(#REF!=10,11,0)</f>
        <v>#REF!</v>
      </c>
      <c r="AZ18" s="24" t="e">
        <f>IF(#REF!=11,10,0)</f>
        <v>#REF!</v>
      </c>
      <c r="BA18" s="24" t="e">
        <f>IF(#REF!=12,9,0)</f>
        <v>#REF!</v>
      </c>
      <c r="BB18" s="24" t="e">
        <f>IF(#REF!=13,8,0)</f>
        <v>#REF!</v>
      </c>
      <c r="BC18" s="24" t="e">
        <f>IF(#REF!=14,7,0)</f>
        <v>#REF!</v>
      </c>
      <c r="BD18" s="24" t="e">
        <f>IF(#REF!=15,6,0)</f>
        <v>#REF!</v>
      </c>
      <c r="BE18" s="24" t="e">
        <f>IF(#REF!=16,5,0)</f>
        <v>#REF!</v>
      </c>
      <c r="BF18" s="24" t="e">
        <f>IF(#REF!=17,4,0)</f>
        <v>#REF!</v>
      </c>
      <c r="BG18" s="24" t="e">
        <f>IF(#REF!=18,3,0)</f>
        <v>#REF!</v>
      </c>
      <c r="BH18" s="24" t="e">
        <f>IF(#REF!=19,2,0)</f>
        <v>#REF!</v>
      </c>
      <c r="BI18" s="24" t="e">
        <f>IF(#REF!=20,1,0)</f>
        <v>#REF!</v>
      </c>
      <c r="BJ18" s="24" t="e">
        <f>IF(#REF!&gt;20,0,0)</f>
        <v>#REF!</v>
      </c>
      <c r="BK18" s="24" t="e">
        <f>IF(#REF!="сх",0,0)</f>
        <v>#REF!</v>
      </c>
      <c r="BL18" s="24" t="e">
        <f t="shared" si="2"/>
        <v>#REF!</v>
      </c>
      <c r="BM18" s="24" t="e">
        <f>IF(#REF!=1,45,0)</f>
        <v>#REF!</v>
      </c>
      <c r="BN18" s="24" t="e">
        <f>IF(#REF!=2,42,0)</f>
        <v>#REF!</v>
      </c>
      <c r="BO18" s="24" t="e">
        <f>IF(#REF!=3,40,0)</f>
        <v>#REF!</v>
      </c>
      <c r="BP18" s="24" t="e">
        <f>IF(#REF!=4,38,0)</f>
        <v>#REF!</v>
      </c>
      <c r="BQ18" s="24" t="e">
        <f>IF(#REF!=5,36,0)</f>
        <v>#REF!</v>
      </c>
      <c r="BR18" s="24" t="e">
        <f>IF(#REF!=6,35,0)</f>
        <v>#REF!</v>
      </c>
      <c r="BS18" s="24" t="e">
        <f>IF(#REF!=7,34,0)</f>
        <v>#REF!</v>
      </c>
      <c r="BT18" s="24" t="e">
        <f>IF(#REF!=8,33,0)</f>
        <v>#REF!</v>
      </c>
      <c r="BU18" s="24" t="e">
        <f>IF(#REF!=9,32,0)</f>
        <v>#REF!</v>
      </c>
      <c r="BV18" s="24" t="e">
        <f>IF(#REF!=10,31,0)</f>
        <v>#REF!</v>
      </c>
      <c r="BW18" s="24" t="e">
        <f>IF(#REF!=11,30,0)</f>
        <v>#REF!</v>
      </c>
      <c r="BX18" s="24" t="e">
        <f>IF(#REF!=12,29,0)</f>
        <v>#REF!</v>
      </c>
      <c r="BY18" s="24" t="e">
        <f>IF(#REF!=13,28,0)</f>
        <v>#REF!</v>
      </c>
      <c r="BZ18" s="24" t="e">
        <f>IF(#REF!=14,27,0)</f>
        <v>#REF!</v>
      </c>
      <c r="CA18" s="24" t="e">
        <f>IF(#REF!=15,26,0)</f>
        <v>#REF!</v>
      </c>
      <c r="CB18" s="24" t="e">
        <f>IF(#REF!=16,25,0)</f>
        <v>#REF!</v>
      </c>
      <c r="CC18" s="24" t="e">
        <f>IF(#REF!=17,24,0)</f>
        <v>#REF!</v>
      </c>
      <c r="CD18" s="24" t="e">
        <f>IF(#REF!=18,23,0)</f>
        <v>#REF!</v>
      </c>
      <c r="CE18" s="24" t="e">
        <f>IF(#REF!=19,22,0)</f>
        <v>#REF!</v>
      </c>
      <c r="CF18" s="24" t="e">
        <f>IF(#REF!=20,21,0)</f>
        <v>#REF!</v>
      </c>
      <c r="CG18" s="24" t="e">
        <f>IF(#REF!=21,20,0)</f>
        <v>#REF!</v>
      </c>
      <c r="CH18" s="24" t="e">
        <f>IF(#REF!=22,19,0)</f>
        <v>#REF!</v>
      </c>
      <c r="CI18" s="24" t="e">
        <f>IF(#REF!=23,18,0)</f>
        <v>#REF!</v>
      </c>
      <c r="CJ18" s="24" t="e">
        <f>IF(#REF!=24,17,0)</f>
        <v>#REF!</v>
      </c>
      <c r="CK18" s="24" t="e">
        <f>IF(#REF!=25,16,0)</f>
        <v>#REF!</v>
      </c>
      <c r="CL18" s="24" t="e">
        <f>IF(#REF!=26,15,0)</f>
        <v>#REF!</v>
      </c>
      <c r="CM18" s="24" t="e">
        <f>IF(#REF!=27,14,0)</f>
        <v>#REF!</v>
      </c>
      <c r="CN18" s="24" t="e">
        <f>IF(#REF!=28,13,0)</f>
        <v>#REF!</v>
      </c>
      <c r="CO18" s="24" t="e">
        <f>IF(#REF!=29,12,0)</f>
        <v>#REF!</v>
      </c>
      <c r="CP18" s="24" t="e">
        <f>IF(#REF!=30,11,0)</f>
        <v>#REF!</v>
      </c>
      <c r="CQ18" s="24" t="e">
        <f>IF(#REF!=31,10,0)</f>
        <v>#REF!</v>
      </c>
      <c r="CR18" s="24" t="e">
        <f>IF(#REF!=32,9,0)</f>
        <v>#REF!</v>
      </c>
      <c r="CS18" s="24" t="e">
        <f>IF(#REF!=33,8,0)</f>
        <v>#REF!</v>
      </c>
      <c r="CT18" s="24" t="e">
        <f>IF(#REF!=34,7,0)</f>
        <v>#REF!</v>
      </c>
      <c r="CU18" s="24" t="e">
        <f>IF(#REF!=35,6,0)</f>
        <v>#REF!</v>
      </c>
      <c r="CV18" s="24" t="e">
        <f>IF(#REF!=36,5,0)</f>
        <v>#REF!</v>
      </c>
      <c r="CW18" s="24" t="e">
        <f>IF(#REF!=37,4,0)</f>
        <v>#REF!</v>
      </c>
      <c r="CX18" s="24" t="e">
        <f>IF(#REF!=38,3,0)</f>
        <v>#REF!</v>
      </c>
      <c r="CY18" s="24" t="e">
        <f>IF(#REF!=39,2,0)</f>
        <v>#REF!</v>
      </c>
      <c r="CZ18" s="24" t="e">
        <f>IF(#REF!=40,1,0)</f>
        <v>#REF!</v>
      </c>
      <c r="DA18" s="24" t="e">
        <f>IF(#REF!&gt;20,0,0)</f>
        <v>#REF!</v>
      </c>
      <c r="DB18" s="24" t="e">
        <f>IF(#REF!="сх",0,0)</f>
        <v>#REF!</v>
      </c>
      <c r="DC18" s="24" t="e">
        <f t="shared" si="3"/>
        <v>#REF!</v>
      </c>
      <c r="DD18" s="24" t="e">
        <f>IF(#REF!=1,45,0)</f>
        <v>#REF!</v>
      </c>
      <c r="DE18" s="24" t="e">
        <f>IF(#REF!=2,42,0)</f>
        <v>#REF!</v>
      </c>
      <c r="DF18" s="24" t="e">
        <f>IF(#REF!=3,40,0)</f>
        <v>#REF!</v>
      </c>
      <c r="DG18" s="24" t="e">
        <f>IF(#REF!=4,38,0)</f>
        <v>#REF!</v>
      </c>
      <c r="DH18" s="24" t="e">
        <f>IF(#REF!=5,36,0)</f>
        <v>#REF!</v>
      </c>
      <c r="DI18" s="24" t="e">
        <f>IF(#REF!=6,35,0)</f>
        <v>#REF!</v>
      </c>
      <c r="DJ18" s="24" t="e">
        <f>IF(#REF!=7,34,0)</f>
        <v>#REF!</v>
      </c>
      <c r="DK18" s="24" t="e">
        <f>IF(#REF!=8,33,0)</f>
        <v>#REF!</v>
      </c>
      <c r="DL18" s="24" t="e">
        <f>IF(#REF!=9,32,0)</f>
        <v>#REF!</v>
      </c>
      <c r="DM18" s="24" t="e">
        <f>IF(#REF!=10,31,0)</f>
        <v>#REF!</v>
      </c>
      <c r="DN18" s="24" t="e">
        <f>IF(#REF!=11,30,0)</f>
        <v>#REF!</v>
      </c>
      <c r="DO18" s="24" t="e">
        <f>IF(#REF!=12,29,0)</f>
        <v>#REF!</v>
      </c>
      <c r="DP18" s="24" t="e">
        <f>IF(#REF!=13,28,0)</f>
        <v>#REF!</v>
      </c>
      <c r="DQ18" s="24" t="e">
        <f>IF(#REF!=14,27,0)</f>
        <v>#REF!</v>
      </c>
      <c r="DR18" s="24" t="e">
        <f>IF(#REF!=15,26,0)</f>
        <v>#REF!</v>
      </c>
      <c r="DS18" s="24" t="e">
        <f>IF(#REF!=16,25,0)</f>
        <v>#REF!</v>
      </c>
      <c r="DT18" s="24" t="e">
        <f>IF(#REF!=17,24,0)</f>
        <v>#REF!</v>
      </c>
      <c r="DU18" s="24" t="e">
        <f>IF(#REF!=18,23,0)</f>
        <v>#REF!</v>
      </c>
      <c r="DV18" s="24" t="e">
        <f>IF(#REF!=19,22,0)</f>
        <v>#REF!</v>
      </c>
      <c r="DW18" s="24" t="e">
        <f>IF(#REF!=20,21,0)</f>
        <v>#REF!</v>
      </c>
      <c r="DX18" s="24" t="e">
        <f>IF(#REF!=21,20,0)</f>
        <v>#REF!</v>
      </c>
      <c r="DY18" s="24" t="e">
        <f>IF(#REF!=22,19,0)</f>
        <v>#REF!</v>
      </c>
      <c r="DZ18" s="24" t="e">
        <f>IF(#REF!=23,18,0)</f>
        <v>#REF!</v>
      </c>
      <c r="EA18" s="24" t="e">
        <f>IF(#REF!=24,17,0)</f>
        <v>#REF!</v>
      </c>
      <c r="EB18" s="24" t="e">
        <f>IF(#REF!=25,16,0)</f>
        <v>#REF!</v>
      </c>
      <c r="EC18" s="24" t="e">
        <f>IF(#REF!=26,15,0)</f>
        <v>#REF!</v>
      </c>
      <c r="ED18" s="24" t="e">
        <f>IF(#REF!=27,14,0)</f>
        <v>#REF!</v>
      </c>
      <c r="EE18" s="24" t="e">
        <f>IF(#REF!=28,13,0)</f>
        <v>#REF!</v>
      </c>
      <c r="EF18" s="24" t="e">
        <f>IF(#REF!=29,12,0)</f>
        <v>#REF!</v>
      </c>
      <c r="EG18" s="24" t="e">
        <f>IF(#REF!=30,11,0)</f>
        <v>#REF!</v>
      </c>
      <c r="EH18" s="24" t="e">
        <f>IF(#REF!=31,10,0)</f>
        <v>#REF!</v>
      </c>
      <c r="EI18" s="24" t="e">
        <f>IF(#REF!=32,9,0)</f>
        <v>#REF!</v>
      </c>
      <c r="EJ18" s="24" t="e">
        <f>IF(#REF!=33,8,0)</f>
        <v>#REF!</v>
      </c>
      <c r="EK18" s="24" t="e">
        <f>IF(#REF!=34,7,0)</f>
        <v>#REF!</v>
      </c>
      <c r="EL18" s="24" t="e">
        <f>IF(#REF!=35,6,0)</f>
        <v>#REF!</v>
      </c>
      <c r="EM18" s="24" t="e">
        <f>IF(#REF!=36,5,0)</f>
        <v>#REF!</v>
      </c>
      <c r="EN18" s="24" t="e">
        <f>IF(#REF!=37,4,0)</f>
        <v>#REF!</v>
      </c>
      <c r="EO18" s="24" t="e">
        <f>IF(#REF!=38,3,0)</f>
        <v>#REF!</v>
      </c>
      <c r="EP18" s="24" t="e">
        <f>IF(#REF!=39,2,0)</f>
        <v>#REF!</v>
      </c>
      <c r="EQ18" s="24" t="e">
        <f>IF(#REF!=40,1,0)</f>
        <v>#REF!</v>
      </c>
      <c r="ER18" s="24" t="e">
        <f>IF(#REF!&gt;20,0,0)</f>
        <v>#REF!</v>
      </c>
      <c r="ES18" s="24" t="e">
        <f>IF(#REF!="сх",0,0)</f>
        <v>#REF!</v>
      </c>
      <c r="ET18" s="24" t="e">
        <f t="shared" si="4"/>
        <v>#REF!</v>
      </c>
      <c r="EU18" s="24"/>
      <c r="EV18" s="24" t="e">
        <f>IF(#REF!="сх","ноль",IF(#REF!&gt;0,#REF!,"Ноль"))</f>
        <v>#REF!</v>
      </c>
      <c r="EW18" s="24" t="e">
        <f>IF(#REF!="сх","ноль",IF(#REF!&gt;0,#REF!,"Ноль"))</f>
        <v>#REF!</v>
      </c>
      <c r="EX18" s="24"/>
      <c r="EY18" s="24" t="e">
        <f t="shared" si="5"/>
        <v>#REF!</v>
      </c>
      <c r="EZ18" s="24" t="e">
        <f>IF(O18=#REF!,IF(#REF!&lt;#REF!,#REF!,FD18),#REF!)</f>
        <v>#REF!</v>
      </c>
      <c r="FA18" s="24" t="e">
        <f>IF(O18=#REF!,IF(#REF!&lt;#REF!,0,1))</f>
        <v>#REF!</v>
      </c>
      <c r="FB18" s="24" t="e">
        <f>IF(AND(EY18&gt;=21,EY18&lt;&gt;0),EY18,IF(O18&lt;#REF!,"СТОП",EZ18+FA18))</f>
        <v>#REF!</v>
      </c>
      <c r="FC18" s="24"/>
      <c r="FD18" s="24">
        <v>15</v>
      </c>
      <c r="FE18" s="24">
        <v>16</v>
      </c>
      <c r="FF18" s="24"/>
      <c r="FG18" s="26" t="e">
        <f>IF(#REF!=1,25,0)</f>
        <v>#REF!</v>
      </c>
      <c r="FH18" s="26" t="e">
        <f>IF(#REF!=2,22,0)</f>
        <v>#REF!</v>
      </c>
      <c r="FI18" s="26" t="e">
        <f>IF(#REF!=3,20,0)</f>
        <v>#REF!</v>
      </c>
      <c r="FJ18" s="26" t="e">
        <f>IF(#REF!=4,18,0)</f>
        <v>#REF!</v>
      </c>
      <c r="FK18" s="26" t="e">
        <f>IF(#REF!=5,16,0)</f>
        <v>#REF!</v>
      </c>
      <c r="FL18" s="26" t="e">
        <f>IF(#REF!=6,15,0)</f>
        <v>#REF!</v>
      </c>
      <c r="FM18" s="26" t="e">
        <f>IF(#REF!=7,14,0)</f>
        <v>#REF!</v>
      </c>
      <c r="FN18" s="26" t="e">
        <f>IF(#REF!=8,13,0)</f>
        <v>#REF!</v>
      </c>
      <c r="FO18" s="26" t="e">
        <f>IF(#REF!=9,12,0)</f>
        <v>#REF!</v>
      </c>
      <c r="FP18" s="26" t="e">
        <f>IF(#REF!=10,11,0)</f>
        <v>#REF!</v>
      </c>
      <c r="FQ18" s="26" t="e">
        <f>IF(#REF!=11,10,0)</f>
        <v>#REF!</v>
      </c>
      <c r="FR18" s="26" t="e">
        <f>IF(#REF!=12,9,0)</f>
        <v>#REF!</v>
      </c>
      <c r="FS18" s="26" t="e">
        <f>IF(#REF!=13,8,0)</f>
        <v>#REF!</v>
      </c>
      <c r="FT18" s="26" t="e">
        <f>IF(#REF!=14,7,0)</f>
        <v>#REF!</v>
      </c>
      <c r="FU18" s="26" t="e">
        <f>IF(#REF!=15,6,0)</f>
        <v>#REF!</v>
      </c>
      <c r="FV18" s="26" t="e">
        <f>IF(#REF!=16,5,0)</f>
        <v>#REF!</v>
      </c>
      <c r="FW18" s="26" t="e">
        <f>IF(#REF!=17,4,0)</f>
        <v>#REF!</v>
      </c>
      <c r="FX18" s="26" t="e">
        <f>IF(#REF!=18,3,0)</f>
        <v>#REF!</v>
      </c>
      <c r="FY18" s="26" t="e">
        <f>IF(#REF!=19,2,0)</f>
        <v>#REF!</v>
      </c>
      <c r="FZ18" s="26" t="e">
        <f>IF(#REF!=20,1,0)</f>
        <v>#REF!</v>
      </c>
      <c r="GA18" s="26" t="e">
        <f>IF(#REF!&gt;20,0,0)</f>
        <v>#REF!</v>
      </c>
      <c r="GB18" s="26" t="e">
        <f>IF(#REF!="сх",0,0)</f>
        <v>#REF!</v>
      </c>
      <c r="GC18" s="26" t="e">
        <f t="shared" si="6"/>
        <v>#REF!</v>
      </c>
      <c r="GD18" s="26" t="e">
        <f>IF(#REF!=1,25,0)</f>
        <v>#REF!</v>
      </c>
      <c r="GE18" s="26" t="e">
        <f>IF(#REF!=2,22,0)</f>
        <v>#REF!</v>
      </c>
      <c r="GF18" s="26" t="e">
        <f>IF(#REF!=3,20,0)</f>
        <v>#REF!</v>
      </c>
      <c r="GG18" s="26" t="e">
        <f>IF(#REF!=4,18,0)</f>
        <v>#REF!</v>
      </c>
      <c r="GH18" s="26" t="e">
        <f>IF(#REF!=5,16,0)</f>
        <v>#REF!</v>
      </c>
      <c r="GI18" s="26" t="e">
        <f>IF(#REF!=6,15,0)</f>
        <v>#REF!</v>
      </c>
      <c r="GJ18" s="26" t="e">
        <f>IF(#REF!=7,14,0)</f>
        <v>#REF!</v>
      </c>
      <c r="GK18" s="26" t="e">
        <f>IF(#REF!=8,13,0)</f>
        <v>#REF!</v>
      </c>
      <c r="GL18" s="26" t="e">
        <f>IF(#REF!=9,12,0)</f>
        <v>#REF!</v>
      </c>
      <c r="GM18" s="26" t="e">
        <f>IF(#REF!=10,11,0)</f>
        <v>#REF!</v>
      </c>
      <c r="GN18" s="26" t="e">
        <f>IF(#REF!=11,10,0)</f>
        <v>#REF!</v>
      </c>
      <c r="GO18" s="26" t="e">
        <f>IF(#REF!=12,9,0)</f>
        <v>#REF!</v>
      </c>
      <c r="GP18" s="26" t="e">
        <f>IF(#REF!=13,8,0)</f>
        <v>#REF!</v>
      </c>
      <c r="GQ18" s="26" t="e">
        <f>IF(#REF!=14,7,0)</f>
        <v>#REF!</v>
      </c>
      <c r="GR18" s="26" t="e">
        <f>IF(#REF!=15,6,0)</f>
        <v>#REF!</v>
      </c>
      <c r="GS18" s="26" t="e">
        <f>IF(#REF!=16,5,0)</f>
        <v>#REF!</v>
      </c>
      <c r="GT18" s="26" t="e">
        <f>IF(#REF!=17,4,0)</f>
        <v>#REF!</v>
      </c>
      <c r="GU18" s="26" t="e">
        <f>IF(#REF!=18,3,0)</f>
        <v>#REF!</v>
      </c>
      <c r="GV18" s="26" t="e">
        <f>IF(#REF!=19,2,0)</f>
        <v>#REF!</v>
      </c>
      <c r="GW18" s="26" t="e">
        <f>IF(#REF!=20,1,0)</f>
        <v>#REF!</v>
      </c>
      <c r="GX18" s="26" t="e">
        <f>IF(#REF!&gt;20,0,0)</f>
        <v>#REF!</v>
      </c>
      <c r="GY18" s="26" t="e">
        <f>IF(#REF!="сх",0,0)</f>
        <v>#REF!</v>
      </c>
      <c r="GZ18" s="26" t="e">
        <f t="shared" si="7"/>
        <v>#REF!</v>
      </c>
      <c r="HA18" s="26" t="e">
        <f>IF(#REF!=1,100,0)</f>
        <v>#REF!</v>
      </c>
      <c r="HB18" s="26" t="e">
        <f>IF(#REF!=2,98,0)</f>
        <v>#REF!</v>
      </c>
      <c r="HC18" s="26" t="e">
        <f>IF(#REF!=3,95,0)</f>
        <v>#REF!</v>
      </c>
      <c r="HD18" s="26" t="e">
        <f>IF(#REF!=4,93,0)</f>
        <v>#REF!</v>
      </c>
      <c r="HE18" s="26" t="e">
        <f>IF(#REF!=5,90,0)</f>
        <v>#REF!</v>
      </c>
      <c r="HF18" s="26" t="e">
        <f>IF(#REF!=6,88,0)</f>
        <v>#REF!</v>
      </c>
      <c r="HG18" s="26" t="e">
        <f>IF(#REF!=7,85,0)</f>
        <v>#REF!</v>
      </c>
      <c r="HH18" s="26" t="e">
        <f>IF(#REF!=8,83,0)</f>
        <v>#REF!</v>
      </c>
      <c r="HI18" s="26" t="e">
        <f>IF(#REF!=9,80,0)</f>
        <v>#REF!</v>
      </c>
      <c r="HJ18" s="26" t="e">
        <f>IF(#REF!=10,78,0)</f>
        <v>#REF!</v>
      </c>
      <c r="HK18" s="26" t="e">
        <f>IF(#REF!=11,75,0)</f>
        <v>#REF!</v>
      </c>
      <c r="HL18" s="26" t="e">
        <f>IF(#REF!=12,73,0)</f>
        <v>#REF!</v>
      </c>
      <c r="HM18" s="26" t="e">
        <f>IF(#REF!=13,70,0)</f>
        <v>#REF!</v>
      </c>
      <c r="HN18" s="26" t="e">
        <f>IF(#REF!=14,68,0)</f>
        <v>#REF!</v>
      </c>
      <c r="HO18" s="26" t="e">
        <f>IF(#REF!=15,65,0)</f>
        <v>#REF!</v>
      </c>
      <c r="HP18" s="26" t="e">
        <f>IF(#REF!=16,63,0)</f>
        <v>#REF!</v>
      </c>
      <c r="HQ18" s="26" t="e">
        <f>IF(#REF!=17,60,0)</f>
        <v>#REF!</v>
      </c>
      <c r="HR18" s="26" t="e">
        <f>IF(#REF!=18,58,0)</f>
        <v>#REF!</v>
      </c>
      <c r="HS18" s="26" t="e">
        <f>IF(#REF!=19,55,0)</f>
        <v>#REF!</v>
      </c>
      <c r="HT18" s="26" t="e">
        <f>IF(#REF!=20,53,0)</f>
        <v>#REF!</v>
      </c>
      <c r="HU18" s="26" t="e">
        <f>IF(#REF!&gt;20,0,0)</f>
        <v>#REF!</v>
      </c>
      <c r="HV18" s="26" t="e">
        <f>IF(#REF!="сх",0,0)</f>
        <v>#REF!</v>
      </c>
      <c r="HW18" s="26" t="e">
        <f t="shared" si="8"/>
        <v>#REF!</v>
      </c>
      <c r="HX18" s="26" t="e">
        <f>IF(#REF!=1,100,0)</f>
        <v>#REF!</v>
      </c>
      <c r="HY18" s="26" t="e">
        <f>IF(#REF!=2,98,0)</f>
        <v>#REF!</v>
      </c>
      <c r="HZ18" s="26" t="e">
        <f>IF(#REF!=3,95,0)</f>
        <v>#REF!</v>
      </c>
      <c r="IA18" s="26" t="e">
        <f>IF(#REF!=4,93,0)</f>
        <v>#REF!</v>
      </c>
      <c r="IB18" s="26" t="e">
        <f>IF(#REF!=5,90,0)</f>
        <v>#REF!</v>
      </c>
      <c r="IC18" s="26" t="e">
        <f>IF(#REF!=6,88,0)</f>
        <v>#REF!</v>
      </c>
      <c r="ID18" s="26" t="e">
        <f>IF(#REF!=7,85,0)</f>
        <v>#REF!</v>
      </c>
      <c r="IE18" s="26" t="e">
        <f>IF(#REF!=8,83,0)</f>
        <v>#REF!</v>
      </c>
      <c r="IF18" s="26" t="e">
        <f>IF(#REF!=9,80,0)</f>
        <v>#REF!</v>
      </c>
      <c r="IG18" s="26" t="e">
        <f>IF(#REF!=10,78,0)</f>
        <v>#REF!</v>
      </c>
      <c r="IH18" s="26" t="e">
        <f>IF(#REF!=11,75,0)</f>
        <v>#REF!</v>
      </c>
      <c r="II18" s="26" t="e">
        <f>IF(#REF!=12,73,0)</f>
        <v>#REF!</v>
      </c>
      <c r="IJ18" s="26" t="e">
        <f>IF(#REF!=13,70,0)</f>
        <v>#REF!</v>
      </c>
      <c r="IK18" s="26" t="e">
        <f>IF(#REF!=14,68,0)</f>
        <v>#REF!</v>
      </c>
      <c r="IL18" s="26" t="e">
        <f>IF(#REF!=15,65,0)</f>
        <v>#REF!</v>
      </c>
      <c r="IM18" s="26" t="e">
        <f>IF(#REF!=16,63,0)</f>
        <v>#REF!</v>
      </c>
      <c r="IN18" s="26" t="e">
        <f>IF(#REF!=17,60,0)</f>
        <v>#REF!</v>
      </c>
      <c r="IO18" s="26" t="e">
        <f>IF(#REF!=18,58,0)</f>
        <v>#REF!</v>
      </c>
      <c r="IP18" s="26" t="e">
        <f>IF(#REF!=19,55,0)</f>
        <v>#REF!</v>
      </c>
      <c r="IQ18" s="26" t="e">
        <f>IF(#REF!=20,53,0)</f>
        <v>#REF!</v>
      </c>
      <c r="IR18" s="26" t="e">
        <f>IF(#REF!&gt;20,0,0)</f>
        <v>#REF!</v>
      </c>
      <c r="IS18" s="26" t="e">
        <f>IF(#REF!="сх",0,0)</f>
        <v>#REF!</v>
      </c>
      <c r="IT18" s="26" t="e">
        <f t="shared" si="9"/>
        <v>#REF!</v>
      </c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</row>
    <row r="19" spans="1:268" s="3" customFormat="1" ht="44.25" x14ac:dyDescent="0.2">
      <c r="A19" s="58">
        <v>10</v>
      </c>
      <c r="B19" s="61">
        <v>11.7</v>
      </c>
      <c r="C19" s="77">
        <v>62</v>
      </c>
      <c r="D19" s="94" t="s">
        <v>63</v>
      </c>
      <c r="E19" s="45" t="s">
        <v>24</v>
      </c>
      <c r="F19" s="65" t="s">
        <v>31</v>
      </c>
      <c r="G19" s="66" t="s">
        <v>32</v>
      </c>
      <c r="H19" s="45" t="s">
        <v>30</v>
      </c>
      <c r="I19" s="70">
        <v>3</v>
      </c>
      <c r="J19" s="71">
        <v>20</v>
      </c>
      <c r="K19" s="72" t="s">
        <v>1</v>
      </c>
      <c r="L19" s="71">
        <v>0</v>
      </c>
      <c r="M19" s="72">
        <v>5</v>
      </c>
      <c r="N19" s="71">
        <v>16</v>
      </c>
      <c r="O19" s="88">
        <f t="shared" si="0"/>
        <v>36</v>
      </c>
      <c r="P19" s="23" t="e">
        <f>#REF!+#REF!</f>
        <v>#REF!</v>
      </c>
      <c r="Q19" s="24"/>
      <c r="R19" s="25"/>
      <c r="S19" s="24" t="e">
        <f>IF(#REF!=1,25,0)</f>
        <v>#REF!</v>
      </c>
      <c r="T19" s="24" t="e">
        <f>IF(#REF!=2,22,0)</f>
        <v>#REF!</v>
      </c>
      <c r="U19" s="24" t="e">
        <f>IF(#REF!=3,20,0)</f>
        <v>#REF!</v>
      </c>
      <c r="V19" s="24" t="e">
        <f>IF(#REF!=4,18,0)</f>
        <v>#REF!</v>
      </c>
      <c r="W19" s="24" t="e">
        <f>IF(#REF!=5,16,0)</f>
        <v>#REF!</v>
      </c>
      <c r="X19" s="24" t="e">
        <f>IF(#REF!=6,15,0)</f>
        <v>#REF!</v>
      </c>
      <c r="Y19" s="24" t="e">
        <f>IF(#REF!=7,14,0)</f>
        <v>#REF!</v>
      </c>
      <c r="Z19" s="24" t="e">
        <f>IF(#REF!=8,13,0)</f>
        <v>#REF!</v>
      </c>
      <c r="AA19" s="24" t="e">
        <f>IF(#REF!=9,12,0)</f>
        <v>#REF!</v>
      </c>
      <c r="AB19" s="24" t="e">
        <f>IF(#REF!=10,11,0)</f>
        <v>#REF!</v>
      </c>
      <c r="AC19" s="24" t="e">
        <f>IF(#REF!=11,10,0)</f>
        <v>#REF!</v>
      </c>
      <c r="AD19" s="24" t="e">
        <f>IF(#REF!=12,9,0)</f>
        <v>#REF!</v>
      </c>
      <c r="AE19" s="24" t="e">
        <f>IF(#REF!=13,8,0)</f>
        <v>#REF!</v>
      </c>
      <c r="AF19" s="24" t="e">
        <f>IF(#REF!=14,7,0)</f>
        <v>#REF!</v>
      </c>
      <c r="AG19" s="24" t="e">
        <f>IF(#REF!=15,6,0)</f>
        <v>#REF!</v>
      </c>
      <c r="AH19" s="24" t="e">
        <f>IF(#REF!=16,5,0)</f>
        <v>#REF!</v>
      </c>
      <c r="AI19" s="24" t="e">
        <f>IF(#REF!=17,4,0)</f>
        <v>#REF!</v>
      </c>
      <c r="AJ19" s="24" t="e">
        <f>IF(#REF!=18,3,0)</f>
        <v>#REF!</v>
      </c>
      <c r="AK19" s="24" t="e">
        <f>IF(#REF!=19,2,0)</f>
        <v>#REF!</v>
      </c>
      <c r="AL19" s="24" t="e">
        <f>IF(#REF!=20,1,0)</f>
        <v>#REF!</v>
      </c>
      <c r="AM19" s="24" t="e">
        <f>IF(#REF!&gt;20,0,0)</f>
        <v>#REF!</v>
      </c>
      <c r="AN19" s="24" t="e">
        <f>IF(#REF!="сх",0,0)</f>
        <v>#REF!</v>
      </c>
      <c r="AO19" s="24" t="e">
        <f t="shared" si="1"/>
        <v>#REF!</v>
      </c>
      <c r="AP19" s="24" t="e">
        <f>IF(#REF!=1,25,0)</f>
        <v>#REF!</v>
      </c>
      <c r="AQ19" s="24" t="e">
        <f>IF(#REF!=2,22,0)</f>
        <v>#REF!</v>
      </c>
      <c r="AR19" s="24" t="e">
        <f>IF(#REF!=3,20,0)</f>
        <v>#REF!</v>
      </c>
      <c r="AS19" s="24" t="e">
        <f>IF(#REF!=4,18,0)</f>
        <v>#REF!</v>
      </c>
      <c r="AT19" s="24" t="e">
        <f>IF(#REF!=5,16,0)</f>
        <v>#REF!</v>
      </c>
      <c r="AU19" s="24" t="e">
        <f>IF(#REF!=6,15,0)</f>
        <v>#REF!</v>
      </c>
      <c r="AV19" s="24" t="e">
        <f>IF(#REF!=7,14,0)</f>
        <v>#REF!</v>
      </c>
      <c r="AW19" s="24" t="e">
        <f>IF(#REF!=8,13,0)</f>
        <v>#REF!</v>
      </c>
      <c r="AX19" s="24" t="e">
        <f>IF(#REF!=9,12,0)</f>
        <v>#REF!</v>
      </c>
      <c r="AY19" s="24" t="e">
        <f>IF(#REF!=10,11,0)</f>
        <v>#REF!</v>
      </c>
      <c r="AZ19" s="24" t="e">
        <f>IF(#REF!=11,10,0)</f>
        <v>#REF!</v>
      </c>
      <c r="BA19" s="24" t="e">
        <f>IF(#REF!=12,9,0)</f>
        <v>#REF!</v>
      </c>
      <c r="BB19" s="24" t="e">
        <f>IF(#REF!=13,8,0)</f>
        <v>#REF!</v>
      </c>
      <c r="BC19" s="24" t="e">
        <f>IF(#REF!=14,7,0)</f>
        <v>#REF!</v>
      </c>
      <c r="BD19" s="24" t="e">
        <f>IF(#REF!=15,6,0)</f>
        <v>#REF!</v>
      </c>
      <c r="BE19" s="24" t="e">
        <f>IF(#REF!=16,5,0)</f>
        <v>#REF!</v>
      </c>
      <c r="BF19" s="24" t="e">
        <f>IF(#REF!=17,4,0)</f>
        <v>#REF!</v>
      </c>
      <c r="BG19" s="24" t="e">
        <f>IF(#REF!=18,3,0)</f>
        <v>#REF!</v>
      </c>
      <c r="BH19" s="24" t="e">
        <f>IF(#REF!=19,2,0)</f>
        <v>#REF!</v>
      </c>
      <c r="BI19" s="24" t="e">
        <f>IF(#REF!=20,1,0)</f>
        <v>#REF!</v>
      </c>
      <c r="BJ19" s="24" t="e">
        <f>IF(#REF!&gt;20,0,0)</f>
        <v>#REF!</v>
      </c>
      <c r="BK19" s="24" t="e">
        <f>IF(#REF!="сх",0,0)</f>
        <v>#REF!</v>
      </c>
      <c r="BL19" s="24" t="e">
        <f t="shared" si="2"/>
        <v>#REF!</v>
      </c>
      <c r="BM19" s="24" t="e">
        <f>IF(#REF!=1,45,0)</f>
        <v>#REF!</v>
      </c>
      <c r="BN19" s="24" t="e">
        <f>IF(#REF!=2,42,0)</f>
        <v>#REF!</v>
      </c>
      <c r="BO19" s="24" t="e">
        <f>IF(#REF!=3,40,0)</f>
        <v>#REF!</v>
      </c>
      <c r="BP19" s="24" t="e">
        <f>IF(#REF!=4,38,0)</f>
        <v>#REF!</v>
      </c>
      <c r="BQ19" s="24" t="e">
        <f>IF(#REF!=5,36,0)</f>
        <v>#REF!</v>
      </c>
      <c r="BR19" s="24" t="e">
        <f>IF(#REF!=6,35,0)</f>
        <v>#REF!</v>
      </c>
      <c r="BS19" s="24" t="e">
        <f>IF(#REF!=7,34,0)</f>
        <v>#REF!</v>
      </c>
      <c r="BT19" s="24" t="e">
        <f>IF(#REF!=8,33,0)</f>
        <v>#REF!</v>
      </c>
      <c r="BU19" s="24" t="e">
        <f>IF(#REF!=9,32,0)</f>
        <v>#REF!</v>
      </c>
      <c r="BV19" s="24" t="e">
        <f>IF(#REF!=10,31,0)</f>
        <v>#REF!</v>
      </c>
      <c r="BW19" s="24" t="e">
        <f>IF(#REF!=11,30,0)</f>
        <v>#REF!</v>
      </c>
      <c r="BX19" s="24" t="e">
        <f>IF(#REF!=12,29,0)</f>
        <v>#REF!</v>
      </c>
      <c r="BY19" s="24" t="e">
        <f>IF(#REF!=13,28,0)</f>
        <v>#REF!</v>
      </c>
      <c r="BZ19" s="24" t="e">
        <f>IF(#REF!=14,27,0)</f>
        <v>#REF!</v>
      </c>
      <c r="CA19" s="24" t="e">
        <f>IF(#REF!=15,26,0)</f>
        <v>#REF!</v>
      </c>
      <c r="CB19" s="24" t="e">
        <f>IF(#REF!=16,25,0)</f>
        <v>#REF!</v>
      </c>
      <c r="CC19" s="24" t="e">
        <f>IF(#REF!=17,24,0)</f>
        <v>#REF!</v>
      </c>
      <c r="CD19" s="24" t="e">
        <f>IF(#REF!=18,23,0)</f>
        <v>#REF!</v>
      </c>
      <c r="CE19" s="24" t="e">
        <f>IF(#REF!=19,22,0)</f>
        <v>#REF!</v>
      </c>
      <c r="CF19" s="24" t="e">
        <f>IF(#REF!=20,21,0)</f>
        <v>#REF!</v>
      </c>
      <c r="CG19" s="24" t="e">
        <f>IF(#REF!=21,20,0)</f>
        <v>#REF!</v>
      </c>
      <c r="CH19" s="24" t="e">
        <f>IF(#REF!=22,19,0)</f>
        <v>#REF!</v>
      </c>
      <c r="CI19" s="24" t="e">
        <f>IF(#REF!=23,18,0)</f>
        <v>#REF!</v>
      </c>
      <c r="CJ19" s="24" t="e">
        <f>IF(#REF!=24,17,0)</f>
        <v>#REF!</v>
      </c>
      <c r="CK19" s="24" t="e">
        <f>IF(#REF!=25,16,0)</f>
        <v>#REF!</v>
      </c>
      <c r="CL19" s="24" t="e">
        <f>IF(#REF!=26,15,0)</f>
        <v>#REF!</v>
      </c>
      <c r="CM19" s="24" t="e">
        <f>IF(#REF!=27,14,0)</f>
        <v>#REF!</v>
      </c>
      <c r="CN19" s="24" t="e">
        <f>IF(#REF!=28,13,0)</f>
        <v>#REF!</v>
      </c>
      <c r="CO19" s="24" t="e">
        <f>IF(#REF!=29,12,0)</f>
        <v>#REF!</v>
      </c>
      <c r="CP19" s="24" t="e">
        <f>IF(#REF!=30,11,0)</f>
        <v>#REF!</v>
      </c>
      <c r="CQ19" s="24" t="e">
        <f>IF(#REF!=31,10,0)</f>
        <v>#REF!</v>
      </c>
      <c r="CR19" s="24" t="e">
        <f>IF(#REF!=32,9,0)</f>
        <v>#REF!</v>
      </c>
      <c r="CS19" s="24" t="e">
        <f>IF(#REF!=33,8,0)</f>
        <v>#REF!</v>
      </c>
      <c r="CT19" s="24" t="e">
        <f>IF(#REF!=34,7,0)</f>
        <v>#REF!</v>
      </c>
      <c r="CU19" s="24" t="e">
        <f>IF(#REF!=35,6,0)</f>
        <v>#REF!</v>
      </c>
      <c r="CV19" s="24" t="e">
        <f>IF(#REF!=36,5,0)</f>
        <v>#REF!</v>
      </c>
      <c r="CW19" s="24" t="e">
        <f>IF(#REF!=37,4,0)</f>
        <v>#REF!</v>
      </c>
      <c r="CX19" s="24" t="e">
        <f>IF(#REF!=38,3,0)</f>
        <v>#REF!</v>
      </c>
      <c r="CY19" s="24" t="e">
        <f>IF(#REF!=39,2,0)</f>
        <v>#REF!</v>
      </c>
      <c r="CZ19" s="24" t="e">
        <f>IF(#REF!=40,1,0)</f>
        <v>#REF!</v>
      </c>
      <c r="DA19" s="24" t="e">
        <f>IF(#REF!&gt;20,0,0)</f>
        <v>#REF!</v>
      </c>
      <c r="DB19" s="24" t="e">
        <f>IF(#REF!="сх",0,0)</f>
        <v>#REF!</v>
      </c>
      <c r="DC19" s="24" t="e">
        <f t="shared" si="3"/>
        <v>#REF!</v>
      </c>
      <c r="DD19" s="24" t="e">
        <f>IF(#REF!=1,45,0)</f>
        <v>#REF!</v>
      </c>
      <c r="DE19" s="24" t="e">
        <f>IF(#REF!=2,42,0)</f>
        <v>#REF!</v>
      </c>
      <c r="DF19" s="24" t="e">
        <f>IF(#REF!=3,40,0)</f>
        <v>#REF!</v>
      </c>
      <c r="DG19" s="24" t="e">
        <f>IF(#REF!=4,38,0)</f>
        <v>#REF!</v>
      </c>
      <c r="DH19" s="24" t="e">
        <f>IF(#REF!=5,36,0)</f>
        <v>#REF!</v>
      </c>
      <c r="DI19" s="24" t="e">
        <f>IF(#REF!=6,35,0)</f>
        <v>#REF!</v>
      </c>
      <c r="DJ19" s="24" t="e">
        <f>IF(#REF!=7,34,0)</f>
        <v>#REF!</v>
      </c>
      <c r="DK19" s="24" t="e">
        <f>IF(#REF!=8,33,0)</f>
        <v>#REF!</v>
      </c>
      <c r="DL19" s="24" t="e">
        <f>IF(#REF!=9,32,0)</f>
        <v>#REF!</v>
      </c>
      <c r="DM19" s="24" t="e">
        <f>IF(#REF!=10,31,0)</f>
        <v>#REF!</v>
      </c>
      <c r="DN19" s="24" t="e">
        <f>IF(#REF!=11,30,0)</f>
        <v>#REF!</v>
      </c>
      <c r="DO19" s="24" t="e">
        <f>IF(#REF!=12,29,0)</f>
        <v>#REF!</v>
      </c>
      <c r="DP19" s="24" t="e">
        <f>IF(#REF!=13,28,0)</f>
        <v>#REF!</v>
      </c>
      <c r="DQ19" s="24" t="e">
        <f>IF(#REF!=14,27,0)</f>
        <v>#REF!</v>
      </c>
      <c r="DR19" s="24" t="e">
        <f>IF(#REF!=15,26,0)</f>
        <v>#REF!</v>
      </c>
      <c r="DS19" s="24" t="e">
        <f>IF(#REF!=16,25,0)</f>
        <v>#REF!</v>
      </c>
      <c r="DT19" s="24" t="e">
        <f>IF(#REF!=17,24,0)</f>
        <v>#REF!</v>
      </c>
      <c r="DU19" s="24" t="e">
        <f>IF(#REF!=18,23,0)</f>
        <v>#REF!</v>
      </c>
      <c r="DV19" s="24" t="e">
        <f>IF(#REF!=19,22,0)</f>
        <v>#REF!</v>
      </c>
      <c r="DW19" s="24" t="e">
        <f>IF(#REF!=20,21,0)</f>
        <v>#REF!</v>
      </c>
      <c r="DX19" s="24" t="e">
        <f>IF(#REF!=21,20,0)</f>
        <v>#REF!</v>
      </c>
      <c r="DY19" s="24" t="e">
        <f>IF(#REF!=22,19,0)</f>
        <v>#REF!</v>
      </c>
      <c r="DZ19" s="24" t="e">
        <f>IF(#REF!=23,18,0)</f>
        <v>#REF!</v>
      </c>
      <c r="EA19" s="24" t="e">
        <f>IF(#REF!=24,17,0)</f>
        <v>#REF!</v>
      </c>
      <c r="EB19" s="24" t="e">
        <f>IF(#REF!=25,16,0)</f>
        <v>#REF!</v>
      </c>
      <c r="EC19" s="24" t="e">
        <f>IF(#REF!=26,15,0)</f>
        <v>#REF!</v>
      </c>
      <c r="ED19" s="24" t="e">
        <f>IF(#REF!=27,14,0)</f>
        <v>#REF!</v>
      </c>
      <c r="EE19" s="24" t="e">
        <f>IF(#REF!=28,13,0)</f>
        <v>#REF!</v>
      </c>
      <c r="EF19" s="24" t="e">
        <f>IF(#REF!=29,12,0)</f>
        <v>#REF!</v>
      </c>
      <c r="EG19" s="24" t="e">
        <f>IF(#REF!=30,11,0)</f>
        <v>#REF!</v>
      </c>
      <c r="EH19" s="24" t="e">
        <f>IF(#REF!=31,10,0)</f>
        <v>#REF!</v>
      </c>
      <c r="EI19" s="24" t="e">
        <f>IF(#REF!=32,9,0)</f>
        <v>#REF!</v>
      </c>
      <c r="EJ19" s="24" t="e">
        <f>IF(#REF!=33,8,0)</f>
        <v>#REF!</v>
      </c>
      <c r="EK19" s="24" t="e">
        <f>IF(#REF!=34,7,0)</f>
        <v>#REF!</v>
      </c>
      <c r="EL19" s="24" t="e">
        <f>IF(#REF!=35,6,0)</f>
        <v>#REF!</v>
      </c>
      <c r="EM19" s="24" t="e">
        <f>IF(#REF!=36,5,0)</f>
        <v>#REF!</v>
      </c>
      <c r="EN19" s="24" t="e">
        <f>IF(#REF!=37,4,0)</f>
        <v>#REF!</v>
      </c>
      <c r="EO19" s="24" t="e">
        <f>IF(#REF!=38,3,0)</f>
        <v>#REF!</v>
      </c>
      <c r="EP19" s="24" t="e">
        <f>IF(#REF!=39,2,0)</f>
        <v>#REF!</v>
      </c>
      <c r="EQ19" s="24" t="e">
        <f>IF(#REF!=40,1,0)</f>
        <v>#REF!</v>
      </c>
      <c r="ER19" s="24" t="e">
        <f>IF(#REF!&gt;20,0,0)</f>
        <v>#REF!</v>
      </c>
      <c r="ES19" s="24" t="e">
        <f>IF(#REF!="сх",0,0)</f>
        <v>#REF!</v>
      </c>
      <c r="ET19" s="24" t="e">
        <f t="shared" si="4"/>
        <v>#REF!</v>
      </c>
      <c r="EU19" s="24"/>
      <c r="EV19" s="24" t="e">
        <f>IF(#REF!="сх","ноль",IF(#REF!&gt;0,#REF!,"Ноль"))</f>
        <v>#REF!</v>
      </c>
      <c r="EW19" s="24" t="e">
        <f>IF(#REF!="сх","ноль",IF(#REF!&gt;0,#REF!,"Ноль"))</f>
        <v>#REF!</v>
      </c>
      <c r="EX19" s="24"/>
      <c r="EY19" s="24" t="e">
        <f t="shared" si="5"/>
        <v>#REF!</v>
      </c>
      <c r="EZ19" s="24" t="e">
        <f>IF(O19=#REF!,IF(#REF!&lt;#REF!,#REF!,FD19),#REF!)</f>
        <v>#REF!</v>
      </c>
      <c r="FA19" s="24" t="e">
        <f>IF(O19=#REF!,IF(#REF!&lt;#REF!,0,1))</f>
        <v>#REF!</v>
      </c>
      <c r="FB19" s="24" t="e">
        <f>IF(AND(EY19&gt;=21,EY19&lt;&gt;0),EY19,IF(O19&lt;#REF!,"СТОП",EZ19+FA19))</f>
        <v>#REF!</v>
      </c>
      <c r="FC19" s="24"/>
      <c r="FD19" s="24">
        <v>15</v>
      </c>
      <c r="FE19" s="24">
        <v>16</v>
      </c>
      <c r="FF19" s="24"/>
      <c r="FG19" s="26" t="e">
        <f>IF(#REF!=1,25,0)</f>
        <v>#REF!</v>
      </c>
      <c r="FH19" s="26" t="e">
        <f>IF(#REF!=2,22,0)</f>
        <v>#REF!</v>
      </c>
      <c r="FI19" s="26" t="e">
        <f>IF(#REF!=3,20,0)</f>
        <v>#REF!</v>
      </c>
      <c r="FJ19" s="26" t="e">
        <f>IF(#REF!=4,18,0)</f>
        <v>#REF!</v>
      </c>
      <c r="FK19" s="26" t="e">
        <f>IF(#REF!=5,16,0)</f>
        <v>#REF!</v>
      </c>
      <c r="FL19" s="26" t="e">
        <f>IF(#REF!=6,15,0)</f>
        <v>#REF!</v>
      </c>
      <c r="FM19" s="26" t="e">
        <f>IF(#REF!=7,14,0)</f>
        <v>#REF!</v>
      </c>
      <c r="FN19" s="26" t="e">
        <f>IF(#REF!=8,13,0)</f>
        <v>#REF!</v>
      </c>
      <c r="FO19" s="26" t="e">
        <f>IF(#REF!=9,12,0)</f>
        <v>#REF!</v>
      </c>
      <c r="FP19" s="26" t="e">
        <f>IF(#REF!=10,11,0)</f>
        <v>#REF!</v>
      </c>
      <c r="FQ19" s="26" t="e">
        <f>IF(#REF!=11,10,0)</f>
        <v>#REF!</v>
      </c>
      <c r="FR19" s="26" t="e">
        <f>IF(#REF!=12,9,0)</f>
        <v>#REF!</v>
      </c>
      <c r="FS19" s="26" t="e">
        <f>IF(#REF!=13,8,0)</f>
        <v>#REF!</v>
      </c>
      <c r="FT19" s="26" t="e">
        <f>IF(#REF!=14,7,0)</f>
        <v>#REF!</v>
      </c>
      <c r="FU19" s="26" t="e">
        <f>IF(#REF!=15,6,0)</f>
        <v>#REF!</v>
      </c>
      <c r="FV19" s="26" t="e">
        <f>IF(#REF!=16,5,0)</f>
        <v>#REF!</v>
      </c>
      <c r="FW19" s="26" t="e">
        <f>IF(#REF!=17,4,0)</f>
        <v>#REF!</v>
      </c>
      <c r="FX19" s="26" t="e">
        <f>IF(#REF!=18,3,0)</f>
        <v>#REF!</v>
      </c>
      <c r="FY19" s="26" t="e">
        <f>IF(#REF!=19,2,0)</f>
        <v>#REF!</v>
      </c>
      <c r="FZ19" s="26" t="e">
        <f>IF(#REF!=20,1,0)</f>
        <v>#REF!</v>
      </c>
      <c r="GA19" s="26" t="e">
        <f>IF(#REF!&gt;20,0,0)</f>
        <v>#REF!</v>
      </c>
      <c r="GB19" s="26" t="e">
        <f>IF(#REF!="сх",0,0)</f>
        <v>#REF!</v>
      </c>
      <c r="GC19" s="26" t="e">
        <f t="shared" si="6"/>
        <v>#REF!</v>
      </c>
      <c r="GD19" s="26" t="e">
        <f>IF(#REF!=1,25,0)</f>
        <v>#REF!</v>
      </c>
      <c r="GE19" s="26" t="e">
        <f>IF(#REF!=2,22,0)</f>
        <v>#REF!</v>
      </c>
      <c r="GF19" s="26" t="e">
        <f>IF(#REF!=3,20,0)</f>
        <v>#REF!</v>
      </c>
      <c r="GG19" s="26" t="e">
        <f>IF(#REF!=4,18,0)</f>
        <v>#REF!</v>
      </c>
      <c r="GH19" s="26" t="e">
        <f>IF(#REF!=5,16,0)</f>
        <v>#REF!</v>
      </c>
      <c r="GI19" s="26" t="e">
        <f>IF(#REF!=6,15,0)</f>
        <v>#REF!</v>
      </c>
      <c r="GJ19" s="26" t="e">
        <f>IF(#REF!=7,14,0)</f>
        <v>#REF!</v>
      </c>
      <c r="GK19" s="26" t="e">
        <f>IF(#REF!=8,13,0)</f>
        <v>#REF!</v>
      </c>
      <c r="GL19" s="26" t="e">
        <f>IF(#REF!=9,12,0)</f>
        <v>#REF!</v>
      </c>
      <c r="GM19" s="26" t="e">
        <f>IF(#REF!=10,11,0)</f>
        <v>#REF!</v>
      </c>
      <c r="GN19" s="26" t="e">
        <f>IF(#REF!=11,10,0)</f>
        <v>#REF!</v>
      </c>
      <c r="GO19" s="26" t="e">
        <f>IF(#REF!=12,9,0)</f>
        <v>#REF!</v>
      </c>
      <c r="GP19" s="26" t="e">
        <f>IF(#REF!=13,8,0)</f>
        <v>#REF!</v>
      </c>
      <c r="GQ19" s="26" t="e">
        <f>IF(#REF!=14,7,0)</f>
        <v>#REF!</v>
      </c>
      <c r="GR19" s="26" t="e">
        <f>IF(#REF!=15,6,0)</f>
        <v>#REF!</v>
      </c>
      <c r="GS19" s="26" t="e">
        <f>IF(#REF!=16,5,0)</f>
        <v>#REF!</v>
      </c>
      <c r="GT19" s="26" t="e">
        <f>IF(#REF!=17,4,0)</f>
        <v>#REF!</v>
      </c>
      <c r="GU19" s="26" t="e">
        <f>IF(#REF!=18,3,0)</f>
        <v>#REF!</v>
      </c>
      <c r="GV19" s="26" t="e">
        <f>IF(#REF!=19,2,0)</f>
        <v>#REF!</v>
      </c>
      <c r="GW19" s="26" t="e">
        <f>IF(#REF!=20,1,0)</f>
        <v>#REF!</v>
      </c>
      <c r="GX19" s="26" t="e">
        <f>IF(#REF!&gt;20,0,0)</f>
        <v>#REF!</v>
      </c>
      <c r="GY19" s="26" t="e">
        <f>IF(#REF!="сх",0,0)</f>
        <v>#REF!</v>
      </c>
      <c r="GZ19" s="26" t="e">
        <f t="shared" si="7"/>
        <v>#REF!</v>
      </c>
      <c r="HA19" s="26" t="e">
        <f>IF(#REF!=1,100,0)</f>
        <v>#REF!</v>
      </c>
      <c r="HB19" s="26" t="e">
        <f>IF(#REF!=2,98,0)</f>
        <v>#REF!</v>
      </c>
      <c r="HC19" s="26" t="e">
        <f>IF(#REF!=3,95,0)</f>
        <v>#REF!</v>
      </c>
      <c r="HD19" s="26" t="e">
        <f>IF(#REF!=4,93,0)</f>
        <v>#REF!</v>
      </c>
      <c r="HE19" s="26" t="e">
        <f>IF(#REF!=5,90,0)</f>
        <v>#REF!</v>
      </c>
      <c r="HF19" s="26" t="e">
        <f>IF(#REF!=6,88,0)</f>
        <v>#REF!</v>
      </c>
      <c r="HG19" s="26" t="e">
        <f>IF(#REF!=7,85,0)</f>
        <v>#REF!</v>
      </c>
      <c r="HH19" s="26" t="e">
        <f>IF(#REF!=8,83,0)</f>
        <v>#REF!</v>
      </c>
      <c r="HI19" s="26" t="e">
        <f>IF(#REF!=9,80,0)</f>
        <v>#REF!</v>
      </c>
      <c r="HJ19" s="26" t="e">
        <f>IF(#REF!=10,78,0)</f>
        <v>#REF!</v>
      </c>
      <c r="HK19" s="26" t="e">
        <f>IF(#REF!=11,75,0)</f>
        <v>#REF!</v>
      </c>
      <c r="HL19" s="26" t="e">
        <f>IF(#REF!=12,73,0)</f>
        <v>#REF!</v>
      </c>
      <c r="HM19" s="26" t="e">
        <f>IF(#REF!=13,70,0)</f>
        <v>#REF!</v>
      </c>
      <c r="HN19" s="26" t="e">
        <f>IF(#REF!=14,68,0)</f>
        <v>#REF!</v>
      </c>
      <c r="HO19" s="26" t="e">
        <f>IF(#REF!=15,65,0)</f>
        <v>#REF!</v>
      </c>
      <c r="HP19" s="26" t="e">
        <f>IF(#REF!=16,63,0)</f>
        <v>#REF!</v>
      </c>
      <c r="HQ19" s="26" t="e">
        <f>IF(#REF!=17,60,0)</f>
        <v>#REF!</v>
      </c>
      <c r="HR19" s="26" t="e">
        <f>IF(#REF!=18,58,0)</f>
        <v>#REF!</v>
      </c>
      <c r="HS19" s="26" t="e">
        <f>IF(#REF!=19,55,0)</f>
        <v>#REF!</v>
      </c>
      <c r="HT19" s="26" t="e">
        <f>IF(#REF!=20,53,0)</f>
        <v>#REF!</v>
      </c>
      <c r="HU19" s="26" t="e">
        <f>IF(#REF!&gt;20,0,0)</f>
        <v>#REF!</v>
      </c>
      <c r="HV19" s="26" t="e">
        <f>IF(#REF!="сх",0,0)</f>
        <v>#REF!</v>
      </c>
      <c r="HW19" s="26" t="e">
        <f t="shared" si="8"/>
        <v>#REF!</v>
      </c>
      <c r="HX19" s="26" t="e">
        <f>IF(#REF!=1,100,0)</f>
        <v>#REF!</v>
      </c>
      <c r="HY19" s="26" t="e">
        <f>IF(#REF!=2,98,0)</f>
        <v>#REF!</v>
      </c>
      <c r="HZ19" s="26" t="e">
        <f>IF(#REF!=3,95,0)</f>
        <v>#REF!</v>
      </c>
      <c r="IA19" s="26" t="e">
        <f>IF(#REF!=4,93,0)</f>
        <v>#REF!</v>
      </c>
      <c r="IB19" s="26" t="e">
        <f>IF(#REF!=5,90,0)</f>
        <v>#REF!</v>
      </c>
      <c r="IC19" s="26" t="e">
        <f>IF(#REF!=6,88,0)</f>
        <v>#REF!</v>
      </c>
      <c r="ID19" s="26" t="e">
        <f>IF(#REF!=7,85,0)</f>
        <v>#REF!</v>
      </c>
      <c r="IE19" s="26" t="e">
        <f>IF(#REF!=8,83,0)</f>
        <v>#REF!</v>
      </c>
      <c r="IF19" s="26" t="e">
        <f>IF(#REF!=9,80,0)</f>
        <v>#REF!</v>
      </c>
      <c r="IG19" s="26" t="e">
        <f>IF(#REF!=10,78,0)</f>
        <v>#REF!</v>
      </c>
      <c r="IH19" s="26" t="e">
        <f>IF(#REF!=11,75,0)</f>
        <v>#REF!</v>
      </c>
      <c r="II19" s="26" t="e">
        <f>IF(#REF!=12,73,0)</f>
        <v>#REF!</v>
      </c>
      <c r="IJ19" s="26" t="e">
        <f>IF(#REF!=13,70,0)</f>
        <v>#REF!</v>
      </c>
      <c r="IK19" s="26" t="e">
        <f>IF(#REF!=14,68,0)</f>
        <v>#REF!</v>
      </c>
      <c r="IL19" s="26" t="e">
        <f>IF(#REF!=15,65,0)</f>
        <v>#REF!</v>
      </c>
      <c r="IM19" s="26" t="e">
        <f>IF(#REF!=16,63,0)</f>
        <v>#REF!</v>
      </c>
      <c r="IN19" s="26" t="e">
        <f>IF(#REF!=17,60,0)</f>
        <v>#REF!</v>
      </c>
      <c r="IO19" s="26" t="e">
        <f>IF(#REF!=18,58,0)</f>
        <v>#REF!</v>
      </c>
      <c r="IP19" s="26" t="e">
        <f>IF(#REF!=19,55,0)</f>
        <v>#REF!</v>
      </c>
      <c r="IQ19" s="26" t="e">
        <f>IF(#REF!=20,53,0)</f>
        <v>#REF!</v>
      </c>
      <c r="IR19" s="26" t="e">
        <f>IF(#REF!&gt;20,0,0)</f>
        <v>#REF!</v>
      </c>
      <c r="IS19" s="26" t="e">
        <f>IF(#REF!="сх",0,0)</f>
        <v>#REF!</v>
      </c>
      <c r="IT19" s="26" t="e">
        <f t="shared" si="9"/>
        <v>#REF!</v>
      </c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</row>
    <row r="20" spans="1:268" s="3" customFormat="1" ht="44.25" x14ac:dyDescent="0.2">
      <c r="A20" s="58">
        <v>11</v>
      </c>
      <c r="B20" s="61">
        <v>11.4</v>
      </c>
      <c r="C20" s="77">
        <v>51</v>
      </c>
      <c r="D20" s="94" t="s">
        <v>159</v>
      </c>
      <c r="E20" s="45" t="s">
        <v>65</v>
      </c>
      <c r="F20" s="65" t="s">
        <v>31</v>
      </c>
      <c r="G20" s="67" t="s">
        <v>32</v>
      </c>
      <c r="H20" s="45" t="s">
        <v>30</v>
      </c>
      <c r="I20" s="70">
        <v>9</v>
      </c>
      <c r="J20" s="71">
        <v>12</v>
      </c>
      <c r="K20" s="72">
        <v>10</v>
      </c>
      <c r="L20" s="71">
        <v>11</v>
      </c>
      <c r="M20" s="72">
        <v>13</v>
      </c>
      <c r="N20" s="71">
        <v>8</v>
      </c>
      <c r="O20" s="88">
        <f t="shared" si="0"/>
        <v>31</v>
      </c>
      <c r="P20" s="23" t="e">
        <f>#REF!+#REF!</f>
        <v>#REF!</v>
      </c>
      <c r="Q20" s="24"/>
      <c r="R20" s="25"/>
      <c r="S20" s="24" t="e">
        <f>IF(#REF!=1,25,0)</f>
        <v>#REF!</v>
      </c>
      <c r="T20" s="24" t="e">
        <f>IF(#REF!=2,22,0)</f>
        <v>#REF!</v>
      </c>
      <c r="U20" s="24" t="e">
        <f>IF(#REF!=3,20,0)</f>
        <v>#REF!</v>
      </c>
      <c r="V20" s="24" t="e">
        <f>IF(#REF!=4,18,0)</f>
        <v>#REF!</v>
      </c>
      <c r="W20" s="24" t="e">
        <f>IF(#REF!=5,16,0)</f>
        <v>#REF!</v>
      </c>
      <c r="X20" s="24" t="e">
        <f>IF(#REF!=6,15,0)</f>
        <v>#REF!</v>
      </c>
      <c r="Y20" s="24" t="e">
        <f>IF(#REF!=7,14,0)</f>
        <v>#REF!</v>
      </c>
      <c r="Z20" s="24" t="e">
        <f>IF(#REF!=8,13,0)</f>
        <v>#REF!</v>
      </c>
      <c r="AA20" s="24" t="e">
        <f>IF(#REF!=9,12,0)</f>
        <v>#REF!</v>
      </c>
      <c r="AB20" s="24" t="e">
        <f>IF(#REF!=10,11,0)</f>
        <v>#REF!</v>
      </c>
      <c r="AC20" s="24" t="e">
        <f>IF(#REF!=11,10,0)</f>
        <v>#REF!</v>
      </c>
      <c r="AD20" s="24" t="e">
        <f>IF(#REF!=12,9,0)</f>
        <v>#REF!</v>
      </c>
      <c r="AE20" s="24" t="e">
        <f>IF(#REF!=13,8,0)</f>
        <v>#REF!</v>
      </c>
      <c r="AF20" s="24" t="e">
        <f>IF(#REF!=14,7,0)</f>
        <v>#REF!</v>
      </c>
      <c r="AG20" s="24" t="e">
        <f>IF(#REF!=15,6,0)</f>
        <v>#REF!</v>
      </c>
      <c r="AH20" s="24" t="e">
        <f>IF(#REF!=16,5,0)</f>
        <v>#REF!</v>
      </c>
      <c r="AI20" s="24" t="e">
        <f>IF(#REF!=17,4,0)</f>
        <v>#REF!</v>
      </c>
      <c r="AJ20" s="24" t="e">
        <f>IF(#REF!=18,3,0)</f>
        <v>#REF!</v>
      </c>
      <c r="AK20" s="24" t="e">
        <f>IF(#REF!=19,2,0)</f>
        <v>#REF!</v>
      </c>
      <c r="AL20" s="24" t="e">
        <f>IF(#REF!=20,1,0)</f>
        <v>#REF!</v>
      </c>
      <c r="AM20" s="24" t="e">
        <f>IF(#REF!&gt;20,0,0)</f>
        <v>#REF!</v>
      </c>
      <c r="AN20" s="24" t="e">
        <f>IF(#REF!="сх",0,0)</f>
        <v>#REF!</v>
      </c>
      <c r="AO20" s="24" t="e">
        <f t="shared" si="1"/>
        <v>#REF!</v>
      </c>
      <c r="AP20" s="24" t="e">
        <f>IF(#REF!=1,25,0)</f>
        <v>#REF!</v>
      </c>
      <c r="AQ20" s="24" t="e">
        <f>IF(#REF!=2,22,0)</f>
        <v>#REF!</v>
      </c>
      <c r="AR20" s="24" t="e">
        <f>IF(#REF!=3,20,0)</f>
        <v>#REF!</v>
      </c>
      <c r="AS20" s="24" t="e">
        <f>IF(#REF!=4,18,0)</f>
        <v>#REF!</v>
      </c>
      <c r="AT20" s="24" t="e">
        <f>IF(#REF!=5,16,0)</f>
        <v>#REF!</v>
      </c>
      <c r="AU20" s="24" t="e">
        <f>IF(#REF!=6,15,0)</f>
        <v>#REF!</v>
      </c>
      <c r="AV20" s="24" t="e">
        <f>IF(#REF!=7,14,0)</f>
        <v>#REF!</v>
      </c>
      <c r="AW20" s="24" t="e">
        <f>IF(#REF!=8,13,0)</f>
        <v>#REF!</v>
      </c>
      <c r="AX20" s="24" t="e">
        <f>IF(#REF!=9,12,0)</f>
        <v>#REF!</v>
      </c>
      <c r="AY20" s="24" t="e">
        <f>IF(#REF!=10,11,0)</f>
        <v>#REF!</v>
      </c>
      <c r="AZ20" s="24" t="e">
        <f>IF(#REF!=11,10,0)</f>
        <v>#REF!</v>
      </c>
      <c r="BA20" s="24" t="e">
        <f>IF(#REF!=12,9,0)</f>
        <v>#REF!</v>
      </c>
      <c r="BB20" s="24" t="e">
        <f>IF(#REF!=13,8,0)</f>
        <v>#REF!</v>
      </c>
      <c r="BC20" s="24" t="e">
        <f>IF(#REF!=14,7,0)</f>
        <v>#REF!</v>
      </c>
      <c r="BD20" s="24" t="e">
        <f>IF(#REF!=15,6,0)</f>
        <v>#REF!</v>
      </c>
      <c r="BE20" s="24" t="e">
        <f>IF(#REF!=16,5,0)</f>
        <v>#REF!</v>
      </c>
      <c r="BF20" s="24" t="e">
        <f>IF(#REF!=17,4,0)</f>
        <v>#REF!</v>
      </c>
      <c r="BG20" s="24" t="e">
        <f>IF(#REF!=18,3,0)</f>
        <v>#REF!</v>
      </c>
      <c r="BH20" s="24" t="e">
        <f>IF(#REF!=19,2,0)</f>
        <v>#REF!</v>
      </c>
      <c r="BI20" s="24" t="e">
        <f>IF(#REF!=20,1,0)</f>
        <v>#REF!</v>
      </c>
      <c r="BJ20" s="24" t="e">
        <f>IF(#REF!&gt;20,0,0)</f>
        <v>#REF!</v>
      </c>
      <c r="BK20" s="24" t="e">
        <f>IF(#REF!="сх",0,0)</f>
        <v>#REF!</v>
      </c>
      <c r="BL20" s="24" t="e">
        <f t="shared" si="2"/>
        <v>#REF!</v>
      </c>
      <c r="BM20" s="24" t="e">
        <f>IF(#REF!=1,45,0)</f>
        <v>#REF!</v>
      </c>
      <c r="BN20" s="24" t="e">
        <f>IF(#REF!=2,42,0)</f>
        <v>#REF!</v>
      </c>
      <c r="BO20" s="24" t="e">
        <f>IF(#REF!=3,40,0)</f>
        <v>#REF!</v>
      </c>
      <c r="BP20" s="24" t="e">
        <f>IF(#REF!=4,38,0)</f>
        <v>#REF!</v>
      </c>
      <c r="BQ20" s="24" t="e">
        <f>IF(#REF!=5,36,0)</f>
        <v>#REF!</v>
      </c>
      <c r="BR20" s="24" t="e">
        <f>IF(#REF!=6,35,0)</f>
        <v>#REF!</v>
      </c>
      <c r="BS20" s="24" t="e">
        <f>IF(#REF!=7,34,0)</f>
        <v>#REF!</v>
      </c>
      <c r="BT20" s="24" t="e">
        <f>IF(#REF!=8,33,0)</f>
        <v>#REF!</v>
      </c>
      <c r="BU20" s="24" t="e">
        <f>IF(#REF!=9,32,0)</f>
        <v>#REF!</v>
      </c>
      <c r="BV20" s="24" t="e">
        <f>IF(#REF!=10,31,0)</f>
        <v>#REF!</v>
      </c>
      <c r="BW20" s="24" t="e">
        <f>IF(#REF!=11,30,0)</f>
        <v>#REF!</v>
      </c>
      <c r="BX20" s="24" t="e">
        <f>IF(#REF!=12,29,0)</f>
        <v>#REF!</v>
      </c>
      <c r="BY20" s="24" t="e">
        <f>IF(#REF!=13,28,0)</f>
        <v>#REF!</v>
      </c>
      <c r="BZ20" s="24" t="e">
        <f>IF(#REF!=14,27,0)</f>
        <v>#REF!</v>
      </c>
      <c r="CA20" s="24" t="e">
        <f>IF(#REF!=15,26,0)</f>
        <v>#REF!</v>
      </c>
      <c r="CB20" s="24" t="e">
        <f>IF(#REF!=16,25,0)</f>
        <v>#REF!</v>
      </c>
      <c r="CC20" s="24" t="e">
        <f>IF(#REF!=17,24,0)</f>
        <v>#REF!</v>
      </c>
      <c r="CD20" s="24" t="e">
        <f>IF(#REF!=18,23,0)</f>
        <v>#REF!</v>
      </c>
      <c r="CE20" s="24" t="e">
        <f>IF(#REF!=19,22,0)</f>
        <v>#REF!</v>
      </c>
      <c r="CF20" s="24" t="e">
        <f>IF(#REF!=20,21,0)</f>
        <v>#REF!</v>
      </c>
      <c r="CG20" s="24" t="e">
        <f>IF(#REF!=21,20,0)</f>
        <v>#REF!</v>
      </c>
      <c r="CH20" s="24" t="e">
        <f>IF(#REF!=22,19,0)</f>
        <v>#REF!</v>
      </c>
      <c r="CI20" s="24" t="e">
        <f>IF(#REF!=23,18,0)</f>
        <v>#REF!</v>
      </c>
      <c r="CJ20" s="24" t="e">
        <f>IF(#REF!=24,17,0)</f>
        <v>#REF!</v>
      </c>
      <c r="CK20" s="24" t="e">
        <f>IF(#REF!=25,16,0)</f>
        <v>#REF!</v>
      </c>
      <c r="CL20" s="24" t="e">
        <f>IF(#REF!=26,15,0)</f>
        <v>#REF!</v>
      </c>
      <c r="CM20" s="24" t="e">
        <f>IF(#REF!=27,14,0)</f>
        <v>#REF!</v>
      </c>
      <c r="CN20" s="24" t="e">
        <f>IF(#REF!=28,13,0)</f>
        <v>#REF!</v>
      </c>
      <c r="CO20" s="24" t="e">
        <f>IF(#REF!=29,12,0)</f>
        <v>#REF!</v>
      </c>
      <c r="CP20" s="24" t="e">
        <f>IF(#REF!=30,11,0)</f>
        <v>#REF!</v>
      </c>
      <c r="CQ20" s="24" t="e">
        <f>IF(#REF!=31,10,0)</f>
        <v>#REF!</v>
      </c>
      <c r="CR20" s="24" t="e">
        <f>IF(#REF!=32,9,0)</f>
        <v>#REF!</v>
      </c>
      <c r="CS20" s="24" t="e">
        <f>IF(#REF!=33,8,0)</f>
        <v>#REF!</v>
      </c>
      <c r="CT20" s="24" t="e">
        <f>IF(#REF!=34,7,0)</f>
        <v>#REF!</v>
      </c>
      <c r="CU20" s="24" t="e">
        <f>IF(#REF!=35,6,0)</f>
        <v>#REF!</v>
      </c>
      <c r="CV20" s="24" t="e">
        <f>IF(#REF!=36,5,0)</f>
        <v>#REF!</v>
      </c>
      <c r="CW20" s="24" t="e">
        <f>IF(#REF!=37,4,0)</f>
        <v>#REF!</v>
      </c>
      <c r="CX20" s="24" t="e">
        <f>IF(#REF!=38,3,0)</f>
        <v>#REF!</v>
      </c>
      <c r="CY20" s="24" t="e">
        <f>IF(#REF!=39,2,0)</f>
        <v>#REF!</v>
      </c>
      <c r="CZ20" s="24" t="e">
        <f>IF(#REF!=40,1,0)</f>
        <v>#REF!</v>
      </c>
      <c r="DA20" s="24" t="e">
        <f>IF(#REF!&gt;20,0,0)</f>
        <v>#REF!</v>
      </c>
      <c r="DB20" s="24" t="e">
        <f>IF(#REF!="сх",0,0)</f>
        <v>#REF!</v>
      </c>
      <c r="DC20" s="24" t="e">
        <f t="shared" si="3"/>
        <v>#REF!</v>
      </c>
      <c r="DD20" s="24" t="e">
        <f>IF(#REF!=1,45,0)</f>
        <v>#REF!</v>
      </c>
      <c r="DE20" s="24" t="e">
        <f>IF(#REF!=2,42,0)</f>
        <v>#REF!</v>
      </c>
      <c r="DF20" s="24" t="e">
        <f>IF(#REF!=3,40,0)</f>
        <v>#REF!</v>
      </c>
      <c r="DG20" s="24" t="e">
        <f>IF(#REF!=4,38,0)</f>
        <v>#REF!</v>
      </c>
      <c r="DH20" s="24" t="e">
        <f>IF(#REF!=5,36,0)</f>
        <v>#REF!</v>
      </c>
      <c r="DI20" s="24" t="e">
        <f>IF(#REF!=6,35,0)</f>
        <v>#REF!</v>
      </c>
      <c r="DJ20" s="24" t="e">
        <f>IF(#REF!=7,34,0)</f>
        <v>#REF!</v>
      </c>
      <c r="DK20" s="24" t="e">
        <f>IF(#REF!=8,33,0)</f>
        <v>#REF!</v>
      </c>
      <c r="DL20" s="24" t="e">
        <f>IF(#REF!=9,32,0)</f>
        <v>#REF!</v>
      </c>
      <c r="DM20" s="24" t="e">
        <f>IF(#REF!=10,31,0)</f>
        <v>#REF!</v>
      </c>
      <c r="DN20" s="24" t="e">
        <f>IF(#REF!=11,30,0)</f>
        <v>#REF!</v>
      </c>
      <c r="DO20" s="24" t="e">
        <f>IF(#REF!=12,29,0)</f>
        <v>#REF!</v>
      </c>
      <c r="DP20" s="24" t="e">
        <f>IF(#REF!=13,28,0)</f>
        <v>#REF!</v>
      </c>
      <c r="DQ20" s="24" t="e">
        <f>IF(#REF!=14,27,0)</f>
        <v>#REF!</v>
      </c>
      <c r="DR20" s="24" t="e">
        <f>IF(#REF!=15,26,0)</f>
        <v>#REF!</v>
      </c>
      <c r="DS20" s="24" t="e">
        <f>IF(#REF!=16,25,0)</f>
        <v>#REF!</v>
      </c>
      <c r="DT20" s="24" t="e">
        <f>IF(#REF!=17,24,0)</f>
        <v>#REF!</v>
      </c>
      <c r="DU20" s="24" t="e">
        <f>IF(#REF!=18,23,0)</f>
        <v>#REF!</v>
      </c>
      <c r="DV20" s="24" t="e">
        <f>IF(#REF!=19,22,0)</f>
        <v>#REF!</v>
      </c>
      <c r="DW20" s="24" t="e">
        <f>IF(#REF!=20,21,0)</f>
        <v>#REF!</v>
      </c>
      <c r="DX20" s="24" t="e">
        <f>IF(#REF!=21,20,0)</f>
        <v>#REF!</v>
      </c>
      <c r="DY20" s="24" t="e">
        <f>IF(#REF!=22,19,0)</f>
        <v>#REF!</v>
      </c>
      <c r="DZ20" s="24" t="e">
        <f>IF(#REF!=23,18,0)</f>
        <v>#REF!</v>
      </c>
      <c r="EA20" s="24" t="e">
        <f>IF(#REF!=24,17,0)</f>
        <v>#REF!</v>
      </c>
      <c r="EB20" s="24" t="e">
        <f>IF(#REF!=25,16,0)</f>
        <v>#REF!</v>
      </c>
      <c r="EC20" s="24" t="e">
        <f>IF(#REF!=26,15,0)</f>
        <v>#REF!</v>
      </c>
      <c r="ED20" s="24" t="e">
        <f>IF(#REF!=27,14,0)</f>
        <v>#REF!</v>
      </c>
      <c r="EE20" s="24" t="e">
        <f>IF(#REF!=28,13,0)</f>
        <v>#REF!</v>
      </c>
      <c r="EF20" s="24" t="e">
        <f>IF(#REF!=29,12,0)</f>
        <v>#REF!</v>
      </c>
      <c r="EG20" s="24" t="e">
        <f>IF(#REF!=30,11,0)</f>
        <v>#REF!</v>
      </c>
      <c r="EH20" s="24" t="e">
        <f>IF(#REF!=31,10,0)</f>
        <v>#REF!</v>
      </c>
      <c r="EI20" s="24" t="e">
        <f>IF(#REF!=32,9,0)</f>
        <v>#REF!</v>
      </c>
      <c r="EJ20" s="24" t="e">
        <f>IF(#REF!=33,8,0)</f>
        <v>#REF!</v>
      </c>
      <c r="EK20" s="24" t="e">
        <f>IF(#REF!=34,7,0)</f>
        <v>#REF!</v>
      </c>
      <c r="EL20" s="24" t="e">
        <f>IF(#REF!=35,6,0)</f>
        <v>#REF!</v>
      </c>
      <c r="EM20" s="24" t="e">
        <f>IF(#REF!=36,5,0)</f>
        <v>#REF!</v>
      </c>
      <c r="EN20" s="24" t="e">
        <f>IF(#REF!=37,4,0)</f>
        <v>#REF!</v>
      </c>
      <c r="EO20" s="24" t="e">
        <f>IF(#REF!=38,3,0)</f>
        <v>#REF!</v>
      </c>
      <c r="EP20" s="24" t="e">
        <f>IF(#REF!=39,2,0)</f>
        <v>#REF!</v>
      </c>
      <c r="EQ20" s="24" t="e">
        <f>IF(#REF!=40,1,0)</f>
        <v>#REF!</v>
      </c>
      <c r="ER20" s="24" t="e">
        <f>IF(#REF!&gt;20,0,0)</f>
        <v>#REF!</v>
      </c>
      <c r="ES20" s="24" t="e">
        <f>IF(#REF!="сх",0,0)</f>
        <v>#REF!</v>
      </c>
      <c r="ET20" s="24" t="e">
        <f t="shared" si="4"/>
        <v>#REF!</v>
      </c>
      <c r="EU20" s="24"/>
      <c r="EV20" s="24" t="e">
        <f>IF(#REF!="сх","ноль",IF(#REF!&gt;0,#REF!,"Ноль"))</f>
        <v>#REF!</v>
      </c>
      <c r="EW20" s="24" t="e">
        <f>IF(#REF!="сх","ноль",IF(#REF!&gt;0,#REF!,"Ноль"))</f>
        <v>#REF!</v>
      </c>
      <c r="EX20" s="24"/>
      <c r="EY20" s="24" t="e">
        <f t="shared" si="5"/>
        <v>#REF!</v>
      </c>
      <c r="EZ20" s="24" t="e">
        <f>IF(O20=#REF!,IF(#REF!&lt;#REF!,#REF!,FD20),#REF!)</f>
        <v>#REF!</v>
      </c>
      <c r="FA20" s="24" t="e">
        <f>IF(O20=#REF!,IF(#REF!&lt;#REF!,0,1))</f>
        <v>#REF!</v>
      </c>
      <c r="FB20" s="24" t="e">
        <f>IF(AND(EY20&gt;=21,EY20&lt;&gt;0),EY20,IF(O20&lt;#REF!,"СТОП",EZ20+FA20))</f>
        <v>#REF!</v>
      </c>
      <c r="FC20" s="24"/>
      <c r="FD20" s="24">
        <v>15</v>
      </c>
      <c r="FE20" s="24">
        <v>16</v>
      </c>
      <c r="FF20" s="24"/>
      <c r="FG20" s="26" t="e">
        <f>IF(#REF!=1,25,0)</f>
        <v>#REF!</v>
      </c>
      <c r="FH20" s="26" t="e">
        <f>IF(#REF!=2,22,0)</f>
        <v>#REF!</v>
      </c>
      <c r="FI20" s="26" t="e">
        <f>IF(#REF!=3,20,0)</f>
        <v>#REF!</v>
      </c>
      <c r="FJ20" s="26" t="e">
        <f>IF(#REF!=4,18,0)</f>
        <v>#REF!</v>
      </c>
      <c r="FK20" s="26" t="e">
        <f>IF(#REF!=5,16,0)</f>
        <v>#REF!</v>
      </c>
      <c r="FL20" s="26" t="e">
        <f>IF(#REF!=6,15,0)</f>
        <v>#REF!</v>
      </c>
      <c r="FM20" s="26" t="e">
        <f>IF(#REF!=7,14,0)</f>
        <v>#REF!</v>
      </c>
      <c r="FN20" s="26" t="e">
        <f>IF(#REF!=8,13,0)</f>
        <v>#REF!</v>
      </c>
      <c r="FO20" s="26" t="e">
        <f>IF(#REF!=9,12,0)</f>
        <v>#REF!</v>
      </c>
      <c r="FP20" s="26" t="e">
        <f>IF(#REF!=10,11,0)</f>
        <v>#REF!</v>
      </c>
      <c r="FQ20" s="26" t="e">
        <f>IF(#REF!=11,10,0)</f>
        <v>#REF!</v>
      </c>
      <c r="FR20" s="26" t="e">
        <f>IF(#REF!=12,9,0)</f>
        <v>#REF!</v>
      </c>
      <c r="FS20" s="26" t="e">
        <f>IF(#REF!=13,8,0)</f>
        <v>#REF!</v>
      </c>
      <c r="FT20" s="26" t="e">
        <f>IF(#REF!=14,7,0)</f>
        <v>#REF!</v>
      </c>
      <c r="FU20" s="26" t="e">
        <f>IF(#REF!=15,6,0)</f>
        <v>#REF!</v>
      </c>
      <c r="FV20" s="26" t="e">
        <f>IF(#REF!=16,5,0)</f>
        <v>#REF!</v>
      </c>
      <c r="FW20" s="26" t="e">
        <f>IF(#REF!=17,4,0)</f>
        <v>#REF!</v>
      </c>
      <c r="FX20" s="26" t="e">
        <f>IF(#REF!=18,3,0)</f>
        <v>#REF!</v>
      </c>
      <c r="FY20" s="26" t="e">
        <f>IF(#REF!=19,2,0)</f>
        <v>#REF!</v>
      </c>
      <c r="FZ20" s="26" t="e">
        <f>IF(#REF!=20,1,0)</f>
        <v>#REF!</v>
      </c>
      <c r="GA20" s="26" t="e">
        <f>IF(#REF!&gt;20,0,0)</f>
        <v>#REF!</v>
      </c>
      <c r="GB20" s="26" t="e">
        <f>IF(#REF!="сх",0,0)</f>
        <v>#REF!</v>
      </c>
      <c r="GC20" s="26" t="e">
        <f t="shared" si="6"/>
        <v>#REF!</v>
      </c>
      <c r="GD20" s="26" t="e">
        <f>IF(#REF!=1,25,0)</f>
        <v>#REF!</v>
      </c>
      <c r="GE20" s="26" t="e">
        <f>IF(#REF!=2,22,0)</f>
        <v>#REF!</v>
      </c>
      <c r="GF20" s="26" t="e">
        <f>IF(#REF!=3,20,0)</f>
        <v>#REF!</v>
      </c>
      <c r="GG20" s="26" t="e">
        <f>IF(#REF!=4,18,0)</f>
        <v>#REF!</v>
      </c>
      <c r="GH20" s="26" t="e">
        <f>IF(#REF!=5,16,0)</f>
        <v>#REF!</v>
      </c>
      <c r="GI20" s="26" t="e">
        <f>IF(#REF!=6,15,0)</f>
        <v>#REF!</v>
      </c>
      <c r="GJ20" s="26" t="e">
        <f>IF(#REF!=7,14,0)</f>
        <v>#REF!</v>
      </c>
      <c r="GK20" s="26" t="e">
        <f>IF(#REF!=8,13,0)</f>
        <v>#REF!</v>
      </c>
      <c r="GL20" s="26" t="e">
        <f>IF(#REF!=9,12,0)</f>
        <v>#REF!</v>
      </c>
      <c r="GM20" s="26" t="e">
        <f>IF(#REF!=10,11,0)</f>
        <v>#REF!</v>
      </c>
      <c r="GN20" s="26" t="e">
        <f>IF(#REF!=11,10,0)</f>
        <v>#REF!</v>
      </c>
      <c r="GO20" s="26" t="e">
        <f>IF(#REF!=12,9,0)</f>
        <v>#REF!</v>
      </c>
      <c r="GP20" s="26" t="e">
        <f>IF(#REF!=13,8,0)</f>
        <v>#REF!</v>
      </c>
      <c r="GQ20" s="26" t="e">
        <f>IF(#REF!=14,7,0)</f>
        <v>#REF!</v>
      </c>
      <c r="GR20" s="26" t="e">
        <f>IF(#REF!=15,6,0)</f>
        <v>#REF!</v>
      </c>
      <c r="GS20" s="26" t="e">
        <f>IF(#REF!=16,5,0)</f>
        <v>#REF!</v>
      </c>
      <c r="GT20" s="26" t="e">
        <f>IF(#REF!=17,4,0)</f>
        <v>#REF!</v>
      </c>
      <c r="GU20" s="26" t="e">
        <f>IF(#REF!=18,3,0)</f>
        <v>#REF!</v>
      </c>
      <c r="GV20" s="26" t="e">
        <f>IF(#REF!=19,2,0)</f>
        <v>#REF!</v>
      </c>
      <c r="GW20" s="26" t="e">
        <f>IF(#REF!=20,1,0)</f>
        <v>#REF!</v>
      </c>
      <c r="GX20" s="26" t="e">
        <f>IF(#REF!&gt;20,0,0)</f>
        <v>#REF!</v>
      </c>
      <c r="GY20" s="26" t="e">
        <f>IF(#REF!="сх",0,0)</f>
        <v>#REF!</v>
      </c>
      <c r="GZ20" s="26" t="e">
        <f t="shared" si="7"/>
        <v>#REF!</v>
      </c>
      <c r="HA20" s="26" t="e">
        <f>IF(#REF!=1,100,0)</f>
        <v>#REF!</v>
      </c>
      <c r="HB20" s="26" t="e">
        <f>IF(#REF!=2,98,0)</f>
        <v>#REF!</v>
      </c>
      <c r="HC20" s="26" t="e">
        <f>IF(#REF!=3,95,0)</f>
        <v>#REF!</v>
      </c>
      <c r="HD20" s="26" t="e">
        <f>IF(#REF!=4,93,0)</f>
        <v>#REF!</v>
      </c>
      <c r="HE20" s="26" t="e">
        <f>IF(#REF!=5,90,0)</f>
        <v>#REF!</v>
      </c>
      <c r="HF20" s="26" t="e">
        <f>IF(#REF!=6,88,0)</f>
        <v>#REF!</v>
      </c>
      <c r="HG20" s="26" t="e">
        <f>IF(#REF!=7,85,0)</f>
        <v>#REF!</v>
      </c>
      <c r="HH20" s="26" t="e">
        <f>IF(#REF!=8,83,0)</f>
        <v>#REF!</v>
      </c>
      <c r="HI20" s="26" t="e">
        <f>IF(#REF!=9,80,0)</f>
        <v>#REF!</v>
      </c>
      <c r="HJ20" s="26" t="e">
        <f>IF(#REF!=10,78,0)</f>
        <v>#REF!</v>
      </c>
      <c r="HK20" s="26" t="e">
        <f>IF(#REF!=11,75,0)</f>
        <v>#REF!</v>
      </c>
      <c r="HL20" s="26" t="e">
        <f>IF(#REF!=12,73,0)</f>
        <v>#REF!</v>
      </c>
      <c r="HM20" s="26" t="e">
        <f>IF(#REF!=13,70,0)</f>
        <v>#REF!</v>
      </c>
      <c r="HN20" s="26" t="e">
        <f>IF(#REF!=14,68,0)</f>
        <v>#REF!</v>
      </c>
      <c r="HO20" s="26" t="e">
        <f>IF(#REF!=15,65,0)</f>
        <v>#REF!</v>
      </c>
      <c r="HP20" s="26" t="e">
        <f>IF(#REF!=16,63,0)</f>
        <v>#REF!</v>
      </c>
      <c r="HQ20" s="26" t="e">
        <f>IF(#REF!=17,60,0)</f>
        <v>#REF!</v>
      </c>
      <c r="HR20" s="26" t="e">
        <f>IF(#REF!=18,58,0)</f>
        <v>#REF!</v>
      </c>
      <c r="HS20" s="26" t="e">
        <f>IF(#REF!=19,55,0)</f>
        <v>#REF!</v>
      </c>
      <c r="HT20" s="26" t="e">
        <f>IF(#REF!=20,53,0)</f>
        <v>#REF!</v>
      </c>
      <c r="HU20" s="26" t="e">
        <f>IF(#REF!&gt;20,0,0)</f>
        <v>#REF!</v>
      </c>
      <c r="HV20" s="26" t="e">
        <f>IF(#REF!="сх",0,0)</f>
        <v>#REF!</v>
      </c>
      <c r="HW20" s="26" t="e">
        <f t="shared" si="8"/>
        <v>#REF!</v>
      </c>
      <c r="HX20" s="26" t="e">
        <f>IF(#REF!=1,100,0)</f>
        <v>#REF!</v>
      </c>
      <c r="HY20" s="26" t="e">
        <f>IF(#REF!=2,98,0)</f>
        <v>#REF!</v>
      </c>
      <c r="HZ20" s="26" t="e">
        <f>IF(#REF!=3,95,0)</f>
        <v>#REF!</v>
      </c>
      <c r="IA20" s="26" t="e">
        <f>IF(#REF!=4,93,0)</f>
        <v>#REF!</v>
      </c>
      <c r="IB20" s="26" t="e">
        <f>IF(#REF!=5,90,0)</f>
        <v>#REF!</v>
      </c>
      <c r="IC20" s="26" t="e">
        <f>IF(#REF!=6,88,0)</f>
        <v>#REF!</v>
      </c>
      <c r="ID20" s="26" t="e">
        <f>IF(#REF!=7,85,0)</f>
        <v>#REF!</v>
      </c>
      <c r="IE20" s="26" t="e">
        <f>IF(#REF!=8,83,0)</f>
        <v>#REF!</v>
      </c>
      <c r="IF20" s="26" t="e">
        <f>IF(#REF!=9,80,0)</f>
        <v>#REF!</v>
      </c>
      <c r="IG20" s="26" t="e">
        <f>IF(#REF!=10,78,0)</f>
        <v>#REF!</v>
      </c>
      <c r="IH20" s="26" t="e">
        <f>IF(#REF!=11,75,0)</f>
        <v>#REF!</v>
      </c>
      <c r="II20" s="26" t="e">
        <f>IF(#REF!=12,73,0)</f>
        <v>#REF!</v>
      </c>
      <c r="IJ20" s="26" t="e">
        <f>IF(#REF!=13,70,0)</f>
        <v>#REF!</v>
      </c>
      <c r="IK20" s="26" t="e">
        <f>IF(#REF!=14,68,0)</f>
        <v>#REF!</v>
      </c>
      <c r="IL20" s="26" t="e">
        <f>IF(#REF!=15,65,0)</f>
        <v>#REF!</v>
      </c>
      <c r="IM20" s="26" t="e">
        <f>IF(#REF!=16,63,0)</f>
        <v>#REF!</v>
      </c>
      <c r="IN20" s="26" t="e">
        <f>IF(#REF!=17,60,0)</f>
        <v>#REF!</v>
      </c>
      <c r="IO20" s="26" t="e">
        <f>IF(#REF!=18,58,0)</f>
        <v>#REF!</v>
      </c>
      <c r="IP20" s="26" t="e">
        <f>IF(#REF!=19,55,0)</f>
        <v>#REF!</v>
      </c>
      <c r="IQ20" s="26" t="e">
        <f>IF(#REF!=20,53,0)</f>
        <v>#REF!</v>
      </c>
      <c r="IR20" s="26" t="e">
        <f>IF(#REF!&gt;20,0,0)</f>
        <v>#REF!</v>
      </c>
      <c r="IS20" s="26" t="e">
        <f>IF(#REF!="сх",0,0)</f>
        <v>#REF!</v>
      </c>
      <c r="IT20" s="26" t="e">
        <f t="shared" si="9"/>
        <v>#REF!</v>
      </c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</row>
    <row r="21" spans="1:268" s="3" customFormat="1" ht="44.25" x14ac:dyDescent="0.2">
      <c r="A21" s="58">
        <v>12</v>
      </c>
      <c r="B21" s="61">
        <v>11.1</v>
      </c>
      <c r="C21" s="77">
        <v>29</v>
      </c>
      <c r="D21" s="94" t="s">
        <v>160</v>
      </c>
      <c r="E21" s="45" t="s">
        <v>65</v>
      </c>
      <c r="F21" s="65" t="s">
        <v>31</v>
      </c>
      <c r="G21" s="67" t="s">
        <v>49</v>
      </c>
      <c r="H21" s="45" t="s">
        <v>30</v>
      </c>
      <c r="I21" s="70">
        <v>12</v>
      </c>
      <c r="J21" s="71">
        <v>9</v>
      </c>
      <c r="K21" s="72">
        <v>12</v>
      </c>
      <c r="L21" s="71">
        <v>9</v>
      </c>
      <c r="M21" s="72">
        <v>11</v>
      </c>
      <c r="N21" s="71">
        <v>10</v>
      </c>
      <c r="O21" s="88">
        <f t="shared" si="0"/>
        <v>28</v>
      </c>
      <c r="P21" s="23" t="e">
        <f>#REF!+#REF!</f>
        <v>#REF!</v>
      </c>
      <c r="Q21" s="24"/>
      <c r="R21" s="25"/>
      <c r="S21" s="24" t="e">
        <f>IF(#REF!=1,25,0)</f>
        <v>#REF!</v>
      </c>
      <c r="T21" s="24" t="e">
        <f>IF(#REF!=2,22,0)</f>
        <v>#REF!</v>
      </c>
      <c r="U21" s="24" t="e">
        <f>IF(#REF!=3,20,0)</f>
        <v>#REF!</v>
      </c>
      <c r="V21" s="24" t="e">
        <f>IF(#REF!=4,18,0)</f>
        <v>#REF!</v>
      </c>
      <c r="W21" s="24" t="e">
        <f>IF(#REF!=5,16,0)</f>
        <v>#REF!</v>
      </c>
      <c r="X21" s="24" t="e">
        <f>IF(#REF!=6,15,0)</f>
        <v>#REF!</v>
      </c>
      <c r="Y21" s="24" t="e">
        <f>IF(#REF!=7,14,0)</f>
        <v>#REF!</v>
      </c>
      <c r="Z21" s="24" t="e">
        <f>IF(#REF!=8,13,0)</f>
        <v>#REF!</v>
      </c>
      <c r="AA21" s="24" t="e">
        <f>IF(#REF!=9,12,0)</f>
        <v>#REF!</v>
      </c>
      <c r="AB21" s="24" t="e">
        <f>IF(#REF!=10,11,0)</f>
        <v>#REF!</v>
      </c>
      <c r="AC21" s="24" t="e">
        <f>IF(#REF!=11,10,0)</f>
        <v>#REF!</v>
      </c>
      <c r="AD21" s="24" t="e">
        <f>IF(#REF!=12,9,0)</f>
        <v>#REF!</v>
      </c>
      <c r="AE21" s="24" t="e">
        <f>IF(#REF!=13,8,0)</f>
        <v>#REF!</v>
      </c>
      <c r="AF21" s="24" t="e">
        <f>IF(#REF!=14,7,0)</f>
        <v>#REF!</v>
      </c>
      <c r="AG21" s="24" t="e">
        <f>IF(#REF!=15,6,0)</f>
        <v>#REF!</v>
      </c>
      <c r="AH21" s="24" t="e">
        <f>IF(#REF!=16,5,0)</f>
        <v>#REF!</v>
      </c>
      <c r="AI21" s="24" t="e">
        <f>IF(#REF!=17,4,0)</f>
        <v>#REF!</v>
      </c>
      <c r="AJ21" s="24" t="e">
        <f>IF(#REF!=18,3,0)</f>
        <v>#REF!</v>
      </c>
      <c r="AK21" s="24" t="e">
        <f>IF(#REF!=19,2,0)</f>
        <v>#REF!</v>
      </c>
      <c r="AL21" s="24" t="e">
        <f>IF(#REF!=20,1,0)</f>
        <v>#REF!</v>
      </c>
      <c r="AM21" s="24" t="e">
        <f>IF(#REF!&gt;20,0,0)</f>
        <v>#REF!</v>
      </c>
      <c r="AN21" s="24" t="e">
        <f>IF(#REF!="сх",0,0)</f>
        <v>#REF!</v>
      </c>
      <c r="AO21" s="24" t="e">
        <f t="shared" si="1"/>
        <v>#REF!</v>
      </c>
      <c r="AP21" s="24" t="e">
        <f>IF(#REF!=1,25,0)</f>
        <v>#REF!</v>
      </c>
      <c r="AQ21" s="24" t="e">
        <f>IF(#REF!=2,22,0)</f>
        <v>#REF!</v>
      </c>
      <c r="AR21" s="24" t="e">
        <f>IF(#REF!=3,20,0)</f>
        <v>#REF!</v>
      </c>
      <c r="AS21" s="24" t="e">
        <f>IF(#REF!=4,18,0)</f>
        <v>#REF!</v>
      </c>
      <c r="AT21" s="24" t="e">
        <f>IF(#REF!=5,16,0)</f>
        <v>#REF!</v>
      </c>
      <c r="AU21" s="24" t="e">
        <f>IF(#REF!=6,15,0)</f>
        <v>#REF!</v>
      </c>
      <c r="AV21" s="24" t="e">
        <f>IF(#REF!=7,14,0)</f>
        <v>#REF!</v>
      </c>
      <c r="AW21" s="24" t="e">
        <f>IF(#REF!=8,13,0)</f>
        <v>#REF!</v>
      </c>
      <c r="AX21" s="24" t="e">
        <f>IF(#REF!=9,12,0)</f>
        <v>#REF!</v>
      </c>
      <c r="AY21" s="24" t="e">
        <f>IF(#REF!=10,11,0)</f>
        <v>#REF!</v>
      </c>
      <c r="AZ21" s="24" t="e">
        <f>IF(#REF!=11,10,0)</f>
        <v>#REF!</v>
      </c>
      <c r="BA21" s="24" t="e">
        <f>IF(#REF!=12,9,0)</f>
        <v>#REF!</v>
      </c>
      <c r="BB21" s="24" t="e">
        <f>IF(#REF!=13,8,0)</f>
        <v>#REF!</v>
      </c>
      <c r="BC21" s="24" t="e">
        <f>IF(#REF!=14,7,0)</f>
        <v>#REF!</v>
      </c>
      <c r="BD21" s="24" t="e">
        <f>IF(#REF!=15,6,0)</f>
        <v>#REF!</v>
      </c>
      <c r="BE21" s="24" t="e">
        <f>IF(#REF!=16,5,0)</f>
        <v>#REF!</v>
      </c>
      <c r="BF21" s="24" t="e">
        <f>IF(#REF!=17,4,0)</f>
        <v>#REF!</v>
      </c>
      <c r="BG21" s="24" t="e">
        <f>IF(#REF!=18,3,0)</f>
        <v>#REF!</v>
      </c>
      <c r="BH21" s="24" t="e">
        <f>IF(#REF!=19,2,0)</f>
        <v>#REF!</v>
      </c>
      <c r="BI21" s="24" t="e">
        <f>IF(#REF!=20,1,0)</f>
        <v>#REF!</v>
      </c>
      <c r="BJ21" s="24" t="e">
        <f>IF(#REF!&gt;20,0,0)</f>
        <v>#REF!</v>
      </c>
      <c r="BK21" s="24" t="e">
        <f>IF(#REF!="сх",0,0)</f>
        <v>#REF!</v>
      </c>
      <c r="BL21" s="24" t="e">
        <f t="shared" si="2"/>
        <v>#REF!</v>
      </c>
      <c r="BM21" s="24" t="e">
        <f>IF(#REF!=1,45,0)</f>
        <v>#REF!</v>
      </c>
      <c r="BN21" s="24" t="e">
        <f>IF(#REF!=2,42,0)</f>
        <v>#REF!</v>
      </c>
      <c r="BO21" s="24" t="e">
        <f>IF(#REF!=3,40,0)</f>
        <v>#REF!</v>
      </c>
      <c r="BP21" s="24" t="e">
        <f>IF(#REF!=4,38,0)</f>
        <v>#REF!</v>
      </c>
      <c r="BQ21" s="24" t="e">
        <f>IF(#REF!=5,36,0)</f>
        <v>#REF!</v>
      </c>
      <c r="BR21" s="24" t="e">
        <f>IF(#REF!=6,35,0)</f>
        <v>#REF!</v>
      </c>
      <c r="BS21" s="24" t="e">
        <f>IF(#REF!=7,34,0)</f>
        <v>#REF!</v>
      </c>
      <c r="BT21" s="24" t="e">
        <f>IF(#REF!=8,33,0)</f>
        <v>#REF!</v>
      </c>
      <c r="BU21" s="24" t="e">
        <f>IF(#REF!=9,32,0)</f>
        <v>#REF!</v>
      </c>
      <c r="BV21" s="24" t="e">
        <f>IF(#REF!=10,31,0)</f>
        <v>#REF!</v>
      </c>
      <c r="BW21" s="24" t="e">
        <f>IF(#REF!=11,30,0)</f>
        <v>#REF!</v>
      </c>
      <c r="BX21" s="24" t="e">
        <f>IF(#REF!=12,29,0)</f>
        <v>#REF!</v>
      </c>
      <c r="BY21" s="24" t="e">
        <f>IF(#REF!=13,28,0)</f>
        <v>#REF!</v>
      </c>
      <c r="BZ21" s="24" t="e">
        <f>IF(#REF!=14,27,0)</f>
        <v>#REF!</v>
      </c>
      <c r="CA21" s="24" t="e">
        <f>IF(#REF!=15,26,0)</f>
        <v>#REF!</v>
      </c>
      <c r="CB21" s="24" t="e">
        <f>IF(#REF!=16,25,0)</f>
        <v>#REF!</v>
      </c>
      <c r="CC21" s="24" t="e">
        <f>IF(#REF!=17,24,0)</f>
        <v>#REF!</v>
      </c>
      <c r="CD21" s="24" t="e">
        <f>IF(#REF!=18,23,0)</f>
        <v>#REF!</v>
      </c>
      <c r="CE21" s="24" t="e">
        <f>IF(#REF!=19,22,0)</f>
        <v>#REF!</v>
      </c>
      <c r="CF21" s="24" t="e">
        <f>IF(#REF!=20,21,0)</f>
        <v>#REF!</v>
      </c>
      <c r="CG21" s="24" t="e">
        <f>IF(#REF!=21,20,0)</f>
        <v>#REF!</v>
      </c>
      <c r="CH21" s="24" t="e">
        <f>IF(#REF!=22,19,0)</f>
        <v>#REF!</v>
      </c>
      <c r="CI21" s="24" t="e">
        <f>IF(#REF!=23,18,0)</f>
        <v>#REF!</v>
      </c>
      <c r="CJ21" s="24" t="e">
        <f>IF(#REF!=24,17,0)</f>
        <v>#REF!</v>
      </c>
      <c r="CK21" s="24" t="e">
        <f>IF(#REF!=25,16,0)</f>
        <v>#REF!</v>
      </c>
      <c r="CL21" s="24" t="e">
        <f>IF(#REF!=26,15,0)</f>
        <v>#REF!</v>
      </c>
      <c r="CM21" s="24" t="e">
        <f>IF(#REF!=27,14,0)</f>
        <v>#REF!</v>
      </c>
      <c r="CN21" s="24" t="e">
        <f>IF(#REF!=28,13,0)</f>
        <v>#REF!</v>
      </c>
      <c r="CO21" s="24" t="e">
        <f>IF(#REF!=29,12,0)</f>
        <v>#REF!</v>
      </c>
      <c r="CP21" s="24" t="e">
        <f>IF(#REF!=30,11,0)</f>
        <v>#REF!</v>
      </c>
      <c r="CQ21" s="24" t="e">
        <f>IF(#REF!=31,10,0)</f>
        <v>#REF!</v>
      </c>
      <c r="CR21" s="24" t="e">
        <f>IF(#REF!=32,9,0)</f>
        <v>#REF!</v>
      </c>
      <c r="CS21" s="24" t="e">
        <f>IF(#REF!=33,8,0)</f>
        <v>#REF!</v>
      </c>
      <c r="CT21" s="24" t="e">
        <f>IF(#REF!=34,7,0)</f>
        <v>#REF!</v>
      </c>
      <c r="CU21" s="24" t="e">
        <f>IF(#REF!=35,6,0)</f>
        <v>#REF!</v>
      </c>
      <c r="CV21" s="24" t="e">
        <f>IF(#REF!=36,5,0)</f>
        <v>#REF!</v>
      </c>
      <c r="CW21" s="24" t="e">
        <f>IF(#REF!=37,4,0)</f>
        <v>#REF!</v>
      </c>
      <c r="CX21" s="24" t="e">
        <f>IF(#REF!=38,3,0)</f>
        <v>#REF!</v>
      </c>
      <c r="CY21" s="24" t="e">
        <f>IF(#REF!=39,2,0)</f>
        <v>#REF!</v>
      </c>
      <c r="CZ21" s="24" t="e">
        <f>IF(#REF!=40,1,0)</f>
        <v>#REF!</v>
      </c>
      <c r="DA21" s="24" t="e">
        <f>IF(#REF!&gt;20,0,0)</f>
        <v>#REF!</v>
      </c>
      <c r="DB21" s="24" t="e">
        <f>IF(#REF!="сх",0,0)</f>
        <v>#REF!</v>
      </c>
      <c r="DC21" s="24" t="e">
        <f t="shared" si="3"/>
        <v>#REF!</v>
      </c>
      <c r="DD21" s="24" t="e">
        <f>IF(#REF!=1,45,0)</f>
        <v>#REF!</v>
      </c>
      <c r="DE21" s="24" t="e">
        <f>IF(#REF!=2,42,0)</f>
        <v>#REF!</v>
      </c>
      <c r="DF21" s="24" t="e">
        <f>IF(#REF!=3,40,0)</f>
        <v>#REF!</v>
      </c>
      <c r="DG21" s="24" t="e">
        <f>IF(#REF!=4,38,0)</f>
        <v>#REF!</v>
      </c>
      <c r="DH21" s="24" t="e">
        <f>IF(#REF!=5,36,0)</f>
        <v>#REF!</v>
      </c>
      <c r="DI21" s="24" t="e">
        <f>IF(#REF!=6,35,0)</f>
        <v>#REF!</v>
      </c>
      <c r="DJ21" s="24" t="e">
        <f>IF(#REF!=7,34,0)</f>
        <v>#REF!</v>
      </c>
      <c r="DK21" s="24" t="e">
        <f>IF(#REF!=8,33,0)</f>
        <v>#REF!</v>
      </c>
      <c r="DL21" s="24" t="e">
        <f>IF(#REF!=9,32,0)</f>
        <v>#REF!</v>
      </c>
      <c r="DM21" s="24" t="e">
        <f>IF(#REF!=10,31,0)</f>
        <v>#REF!</v>
      </c>
      <c r="DN21" s="24" t="e">
        <f>IF(#REF!=11,30,0)</f>
        <v>#REF!</v>
      </c>
      <c r="DO21" s="24" t="e">
        <f>IF(#REF!=12,29,0)</f>
        <v>#REF!</v>
      </c>
      <c r="DP21" s="24" t="e">
        <f>IF(#REF!=13,28,0)</f>
        <v>#REF!</v>
      </c>
      <c r="DQ21" s="24" t="e">
        <f>IF(#REF!=14,27,0)</f>
        <v>#REF!</v>
      </c>
      <c r="DR21" s="24" t="e">
        <f>IF(#REF!=15,26,0)</f>
        <v>#REF!</v>
      </c>
      <c r="DS21" s="24" t="e">
        <f>IF(#REF!=16,25,0)</f>
        <v>#REF!</v>
      </c>
      <c r="DT21" s="24" t="e">
        <f>IF(#REF!=17,24,0)</f>
        <v>#REF!</v>
      </c>
      <c r="DU21" s="24" t="e">
        <f>IF(#REF!=18,23,0)</f>
        <v>#REF!</v>
      </c>
      <c r="DV21" s="24" t="e">
        <f>IF(#REF!=19,22,0)</f>
        <v>#REF!</v>
      </c>
      <c r="DW21" s="24" t="e">
        <f>IF(#REF!=20,21,0)</f>
        <v>#REF!</v>
      </c>
      <c r="DX21" s="24" t="e">
        <f>IF(#REF!=21,20,0)</f>
        <v>#REF!</v>
      </c>
      <c r="DY21" s="24" t="e">
        <f>IF(#REF!=22,19,0)</f>
        <v>#REF!</v>
      </c>
      <c r="DZ21" s="24" t="e">
        <f>IF(#REF!=23,18,0)</f>
        <v>#REF!</v>
      </c>
      <c r="EA21" s="24" t="e">
        <f>IF(#REF!=24,17,0)</f>
        <v>#REF!</v>
      </c>
      <c r="EB21" s="24" t="e">
        <f>IF(#REF!=25,16,0)</f>
        <v>#REF!</v>
      </c>
      <c r="EC21" s="24" t="e">
        <f>IF(#REF!=26,15,0)</f>
        <v>#REF!</v>
      </c>
      <c r="ED21" s="24" t="e">
        <f>IF(#REF!=27,14,0)</f>
        <v>#REF!</v>
      </c>
      <c r="EE21" s="24" t="e">
        <f>IF(#REF!=28,13,0)</f>
        <v>#REF!</v>
      </c>
      <c r="EF21" s="24" t="e">
        <f>IF(#REF!=29,12,0)</f>
        <v>#REF!</v>
      </c>
      <c r="EG21" s="24" t="e">
        <f>IF(#REF!=30,11,0)</f>
        <v>#REF!</v>
      </c>
      <c r="EH21" s="24" t="e">
        <f>IF(#REF!=31,10,0)</f>
        <v>#REF!</v>
      </c>
      <c r="EI21" s="24" t="e">
        <f>IF(#REF!=32,9,0)</f>
        <v>#REF!</v>
      </c>
      <c r="EJ21" s="24" t="e">
        <f>IF(#REF!=33,8,0)</f>
        <v>#REF!</v>
      </c>
      <c r="EK21" s="24" t="e">
        <f>IF(#REF!=34,7,0)</f>
        <v>#REF!</v>
      </c>
      <c r="EL21" s="24" t="e">
        <f>IF(#REF!=35,6,0)</f>
        <v>#REF!</v>
      </c>
      <c r="EM21" s="24" t="e">
        <f>IF(#REF!=36,5,0)</f>
        <v>#REF!</v>
      </c>
      <c r="EN21" s="24" t="e">
        <f>IF(#REF!=37,4,0)</f>
        <v>#REF!</v>
      </c>
      <c r="EO21" s="24" t="e">
        <f>IF(#REF!=38,3,0)</f>
        <v>#REF!</v>
      </c>
      <c r="EP21" s="24" t="e">
        <f>IF(#REF!=39,2,0)</f>
        <v>#REF!</v>
      </c>
      <c r="EQ21" s="24" t="e">
        <f>IF(#REF!=40,1,0)</f>
        <v>#REF!</v>
      </c>
      <c r="ER21" s="24" t="e">
        <f>IF(#REF!&gt;20,0,0)</f>
        <v>#REF!</v>
      </c>
      <c r="ES21" s="24" t="e">
        <f>IF(#REF!="сх",0,0)</f>
        <v>#REF!</v>
      </c>
      <c r="ET21" s="24" t="e">
        <f t="shared" si="4"/>
        <v>#REF!</v>
      </c>
      <c r="EU21" s="24"/>
      <c r="EV21" s="24" t="e">
        <f>IF(#REF!="сх","ноль",IF(#REF!&gt;0,#REF!,"Ноль"))</f>
        <v>#REF!</v>
      </c>
      <c r="EW21" s="24" t="e">
        <f>IF(#REF!="сх","ноль",IF(#REF!&gt;0,#REF!,"Ноль"))</f>
        <v>#REF!</v>
      </c>
      <c r="EX21" s="24"/>
      <c r="EY21" s="24" t="e">
        <f t="shared" si="5"/>
        <v>#REF!</v>
      </c>
      <c r="EZ21" s="24" t="e">
        <f>IF(O21=#REF!,IF(#REF!&lt;#REF!,#REF!,FD21),#REF!)</f>
        <v>#REF!</v>
      </c>
      <c r="FA21" s="24" t="e">
        <f>IF(O21=#REF!,IF(#REF!&lt;#REF!,0,1))</f>
        <v>#REF!</v>
      </c>
      <c r="FB21" s="24" t="e">
        <f>IF(AND(EY21&gt;=21,EY21&lt;&gt;0),EY21,IF(O21&lt;#REF!,"СТОП",EZ21+FA21))</f>
        <v>#REF!</v>
      </c>
      <c r="FC21" s="24"/>
      <c r="FD21" s="24">
        <v>15</v>
      </c>
      <c r="FE21" s="24">
        <v>16</v>
      </c>
      <c r="FF21" s="24"/>
      <c r="FG21" s="26" t="e">
        <f>IF(#REF!=1,25,0)</f>
        <v>#REF!</v>
      </c>
      <c r="FH21" s="26" t="e">
        <f>IF(#REF!=2,22,0)</f>
        <v>#REF!</v>
      </c>
      <c r="FI21" s="26" t="e">
        <f>IF(#REF!=3,20,0)</f>
        <v>#REF!</v>
      </c>
      <c r="FJ21" s="26" t="e">
        <f>IF(#REF!=4,18,0)</f>
        <v>#REF!</v>
      </c>
      <c r="FK21" s="26" t="e">
        <f>IF(#REF!=5,16,0)</f>
        <v>#REF!</v>
      </c>
      <c r="FL21" s="26" t="e">
        <f>IF(#REF!=6,15,0)</f>
        <v>#REF!</v>
      </c>
      <c r="FM21" s="26" t="e">
        <f>IF(#REF!=7,14,0)</f>
        <v>#REF!</v>
      </c>
      <c r="FN21" s="26" t="e">
        <f>IF(#REF!=8,13,0)</f>
        <v>#REF!</v>
      </c>
      <c r="FO21" s="26" t="e">
        <f>IF(#REF!=9,12,0)</f>
        <v>#REF!</v>
      </c>
      <c r="FP21" s="26" t="e">
        <f>IF(#REF!=10,11,0)</f>
        <v>#REF!</v>
      </c>
      <c r="FQ21" s="26" t="e">
        <f>IF(#REF!=11,10,0)</f>
        <v>#REF!</v>
      </c>
      <c r="FR21" s="26" t="e">
        <f>IF(#REF!=12,9,0)</f>
        <v>#REF!</v>
      </c>
      <c r="FS21" s="26" t="e">
        <f>IF(#REF!=13,8,0)</f>
        <v>#REF!</v>
      </c>
      <c r="FT21" s="26" t="e">
        <f>IF(#REF!=14,7,0)</f>
        <v>#REF!</v>
      </c>
      <c r="FU21" s="26" t="e">
        <f>IF(#REF!=15,6,0)</f>
        <v>#REF!</v>
      </c>
      <c r="FV21" s="26" t="e">
        <f>IF(#REF!=16,5,0)</f>
        <v>#REF!</v>
      </c>
      <c r="FW21" s="26" t="e">
        <f>IF(#REF!=17,4,0)</f>
        <v>#REF!</v>
      </c>
      <c r="FX21" s="26" t="e">
        <f>IF(#REF!=18,3,0)</f>
        <v>#REF!</v>
      </c>
      <c r="FY21" s="26" t="e">
        <f>IF(#REF!=19,2,0)</f>
        <v>#REF!</v>
      </c>
      <c r="FZ21" s="26" t="e">
        <f>IF(#REF!=20,1,0)</f>
        <v>#REF!</v>
      </c>
      <c r="GA21" s="26" t="e">
        <f>IF(#REF!&gt;20,0,0)</f>
        <v>#REF!</v>
      </c>
      <c r="GB21" s="26" t="e">
        <f>IF(#REF!="сх",0,0)</f>
        <v>#REF!</v>
      </c>
      <c r="GC21" s="26" t="e">
        <f t="shared" si="6"/>
        <v>#REF!</v>
      </c>
      <c r="GD21" s="26" t="e">
        <f>IF(#REF!=1,25,0)</f>
        <v>#REF!</v>
      </c>
      <c r="GE21" s="26" t="e">
        <f>IF(#REF!=2,22,0)</f>
        <v>#REF!</v>
      </c>
      <c r="GF21" s="26" t="e">
        <f>IF(#REF!=3,20,0)</f>
        <v>#REF!</v>
      </c>
      <c r="GG21" s="26" t="e">
        <f>IF(#REF!=4,18,0)</f>
        <v>#REF!</v>
      </c>
      <c r="GH21" s="26" t="e">
        <f>IF(#REF!=5,16,0)</f>
        <v>#REF!</v>
      </c>
      <c r="GI21" s="26" t="e">
        <f>IF(#REF!=6,15,0)</f>
        <v>#REF!</v>
      </c>
      <c r="GJ21" s="26" t="e">
        <f>IF(#REF!=7,14,0)</f>
        <v>#REF!</v>
      </c>
      <c r="GK21" s="26" t="e">
        <f>IF(#REF!=8,13,0)</f>
        <v>#REF!</v>
      </c>
      <c r="GL21" s="26" t="e">
        <f>IF(#REF!=9,12,0)</f>
        <v>#REF!</v>
      </c>
      <c r="GM21" s="26" t="e">
        <f>IF(#REF!=10,11,0)</f>
        <v>#REF!</v>
      </c>
      <c r="GN21" s="26" t="e">
        <f>IF(#REF!=11,10,0)</f>
        <v>#REF!</v>
      </c>
      <c r="GO21" s="26" t="e">
        <f>IF(#REF!=12,9,0)</f>
        <v>#REF!</v>
      </c>
      <c r="GP21" s="26" t="e">
        <f>IF(#REF!=13,8,0)</f>
        <v>#REF!</v>
      </c>
      <c r="GQ21" s="26" t="e">
        <f>IF(#REF!=14,7,0)</f>
        <v>#REF!</v>
      </c>
      <c r="GR21" s="26" t="e">
        <f>IF(#REF!=15,6,0)</f>
        <v>#REF!</v>
      </c>
      <c r="GS21" s="26" t="e">
        <f>IF(#REF!=16,5,0)</f>
        <v>#REF!</v>
      </c>
      <c r="GT21" s="26" t="e">
        <f>IF(#REF!=17,4,0)</f>
        <v>#REF!</v>
      </c>
      <c r="GU21" s="26" t="e">
        <f>IF(#REF!=18,3,0)</f>
        <v>#REF!</v>
      </c>
      <c r="GV21" s="26" t="e">
        <f>IF(#REF!=19,2,0)</f>
        <v>#REF!</v>
      </c>
      <c r="GW21" s="26" t="e">
        <f>IF(#REF!=20,1,0)</f>
        <v>#REF!</v>
      </c>
      <c r="GX21" s="26" t="e">
        <f>IF(#REF!&gt;20,0,0)</f>
        <v>#REF!</v>
      </c>
      <c r="GY21" s="26" t="e">
        <f>IF(#REF!="сх",0,0)</f>
        <v>#REF!</v>
      </c>
      <c r="GZ21" s="26" t="e">
        <f t="shared" si="7"/>
        <v>#REF!</v>
      </c>
      <c r="HA21" s="26" t="e">
        <f>IF(#REF!=1,100,0)</f>
        <v>#REF!</v>
      </c>
      <c r="HB21" s="26" t="e">
        <f>IF(#REF!=2,98,0)</f>
        <v>#REF!</v>
      </c>
      <c r="HC21" s="26" t="e">
        <f>IF(#REF!=3,95,0)</f>
        <v>#REF!</v>
      </c>
      <c r="HD21" s="26" t="e">
        <f>IF(#REF!=4,93,0)</f>
        <v>#REF!</v>
      </c>
      <c r="HE21" s="26" t="e">
        <f>IF(#REF!=5,90,0)</f>
        <v>#REF!</v>
      </c>
      <c r="HF21" s="26" t="e">
        <f>IF(#REF!=6,88,0)</f>
        <v>#REF!</v>
      </c>
      <c r="HG21" s="26" t="e">
        <f>IF(#REF!=7,85,0)</f>
        <v>#REF!</v>
      </c>
      <c r="HH21" s="26" t="e">
        <f>IF(#REF!=8,83,0)</f>
        <v>#REF!</v>
      </c>
      <c r="HI21" s="26" t="e">
        <f>IF(#REF!=9,80,0)</f>
        <v>#REF!</v>
      </c>
      <c r="HJ21" s="26" t="e">
        <f>IF(#REF!=10,78,0)</f>
        <v>#REF!</v>
      </c>
      <c r="HK21" s="26" t="e">
        <f>IF(#REF!=11,75,0)</f>
        <v>#REF!</v>
      </c>
      <c r="HL21" s="26" t="e">
        <f>IF(#REF!=12,73,0)</f>
        <v>#REF!</v>
      </c>
      <c r="HM21" s="26" t="e">
        <f>IF(#REF!=13,70,0)</f>
        <v>#REF!</v>
      </c>
      <c r="HN21" s="26" t="e">
        <f>IF(#REF!=14,68,0)</f>
        <v>#REF!</v>
      </c>
      <c r="HO21" s="26" t="e">
        <f>IF(#REF!=15,65,0)</f>
        <v>#REF!</v>
      </c>
      <c r="HP21" s="26" t="e">
        <f>IF(#REF!=16,63,0)</f>
        <v>#REF!</v>
      </c>
      <c r="HQ21" s="26" t="e">
        <f>IF(#REF!=17,60,0)</f>
        <v>#REF!</v>
      </c>
      <c r="HR21" s="26" t="e">
        <f>IF(#REF!=18,58,0)</f>
        <v>#REF!</v>
      </c>
      <c r="HS21" s="26" t="e">
        <f>IF(#REF!=19,55,0)</f>
        <v>#REF!</v>
      </c>
      <c r="HT21" s="26" t="e">
        <f>IF(#REF!=20,53,0)</f>
        <v>#REF!</v>
      </c>
      <c r="HU21" s="26" t="e">
        <f>IF(#REF!&gt;20,0,0)</f>
        <v>#REF!</v>
      </c>
      <c r="HV21" s="26" t="e">
        <f>IF(#REF!="сх",0,0)</f>
        <v>#REF!</v>
      </c>
      <c r="HW21" s="26" t="e">
        <f t="shared" si="8"/>
        <v>#REF!</v>
      </c>
      <c r="HX21" s="26" t="e">
        <f>IF(#REF!=1,100,0)</f>
        <v>#REF!</v>
      </c>
      <c r="HY21" s="26" t="e">
        <f>IF(#REF!=2,98,0)</f>
        <v>#REF!</v>
      </c>
      <c r="HZ21" s="26" t="e">
        <f>IF(#REF!=3,95,0)</f>
        <v>#REF!</v>
      </c>
      <c r="IA21" s="26" t="e">
        <f>IF(#REF!=4,93,0)</f>
        <v>#REF!</v>
      </c>
      <c r="IB21" s="26" t="e">
        <f>IF(#REF!=5,90,0)</f>
        <v>#REF!</v>
      </c>
      <c r="IC21" s="26" t="e">
        <f>IF(#REF!=6,88,0)</f>
        <v>#REF!</v>
      </c>
      <c r="ID21" s="26" t="e">
        <f>IF(#REF!=7,85,0)</f>
        <v>#REF!</v>
      </c>
      <c r="IE21" s="26" t="e">
        <f>IF(#REF!=8,83,0)</f>
        <v>#REF!</v>
      </c>
      <c r="IF21" s="26" t="e">
        <f>IF(#REF!=9,80,0)</f>
        <v>#REF!</v>
      </c>
      <c r="IG21" s="26" t="e">
        <f>IF(#REF!=10,78,0)</f>
        <v>#REF!</v>
      </c>
      <c r="IH21" s="26" t="e">
        <f>IF(#REF!=11,75,0)</f>
        <v>#REF!</v>
      </c>
      <c r="II21" s="26" t="e">
        <f>IF(#REF!=12,73,0)</f>
        <v>#REF!</v>
      </c>
      <c r="IJ21" s="26" t="e">
        <f>IF(#REF!=13,70,0)</f>
        <v>#REF!</v>
      </c>
      <c r="IK21" s="26" t="e">
        <f>IF(#REF!=14,68,0)</f>
        <v>#REF!</v>
      </c>
      <c r="IL21" s="26" t="e">
        <f>IF(#REF!=15,65,0)</f>
        <v>#REF!</v>
      </c>
      <c r="IM21" s="26" t="e">
        <f>IF(#REF!=16,63,0)</f>
        <v>#REF!</v>
      </c>
      <c r="IN21" s="26" t="e">
        <f>IF(#REF!=17,60,0)</f>
        <v>#REF!</v>
      </c>
      <c r="IO21" s="26" t="e">
        <f>IF(#REF!=18,58,0)</f>
        <v>#REF!</v>
      </c>
      <c r="IP21" s="26" t="e">
        <f>IF(#REF!=19,55,0)</f>
        <v>#REF!</v>
      </c>
      <c r="IQ21" s="26" t="e">
        <f>IF(#REF!=20,53,0)</f>
        <v>#REF!</v>
      </c>
      <c r="IR21" s="26" t="e">
        <f>IF(#REF!&gt;20,0,0)</f>
        <v>#REF!</v>
      </c>
      <c r="IS21" s="26" t="e">
        <f>IF(#REF!="сх",0,0)</f>
        <v>#REF!</v>
      </c>
      <c r="IT21" s="26" t="e">
        <f t="shared" si="9"/>
        <v>#REF!</v>
      </c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</row>
    <row r="22" spans="1:268" s="3" customFormat="1" ht="44.25" x14ac:dyDescent="0.2">
      <c r="A22" s="58">
        <v>13</v>
      </c>
      <c r="B22" s="61">
        <v>10.8</v>
      </c>
      <c r="C22" s="77">
        <v>16</v>
      </c>
      <c r="D22" s="94" t="s">
        <v>126</v>
      </c>
      <c r="E22" s="45" t="s">
        <v>65</v>
      </c>
      <c r="F22" s="65" t="s">
        <v>78</v>
      </c>
      <c r="G22" s="67" t="s">
        <v>79</v>
      </c>
      <c r="H22" s="45" t="s">
        <v>80</v>
      </c>
      <c r="I22" s="70">
        <v>14</v>
      </c>
      <c r="J22" s="71">
        <v>7</v>
      </c>
      <c r="K22" s="72">
        <v>11</v>
      </c>
      <c r="L22" s="71">
        <v>10</v>
      </c>
      <c r="M22" s="72">
        <v>12</v>
      </c>
      <c r="N22" s="71">
        <v>9</v>
      </c>
      <c r="O22" s="88">
        <f t="shared" si="0"/>
        <v>26</v>
      </c>
      <c r="P22" s="23" t="e">
        <f>#REF!+#REF!</f>
        <v>#REF!</v>
      </c>
      <c r="Q22" s="24"/>
      <c r="R22" s="25"/>
      <c r="S22" s="24" t="e">
        <f>IF(#REF!=1,25,0)</f>
        <v>#REF!</v>
      </c>
      <c r="T22" s="24" t="e">
        <f>IF(#REF!=2,22,0)</f>
        <v>#REF!</v>
      </c>
      <c r="U22" s="24" t="e">
        <f>IF(#REF!=3,20,0)</f>
        <v>#REF!</v>
      </c>
      <c r="V22" s="24" t="e">
        <f>IF(#REF!=4,18,0)</f>
        <v>#REF!</v>
      </c>
      <c r="W22" s="24" t="e">
        <f>IF(#REF!=5,16,0)</f>
        <v>#REF!</v>
      </c>
      <c r="X22" s="24" t="e">
        <f>IF(#REF!=6,15,0)</f>
        <v>#REF!</v>
      </c>
      <c r="Y22" s="24" t="e">
        <f>IF(#REF!=7,14,0)</f>
        <v>#REF!</v>
      </c>
      <c r="Z22" s="24" t="e">
        <f>IF(#REF!=8,13,0)</f>
        <v>#REF!</v>
      </c>
      <c r="AA22" s="24" t="e">
        <f>IF(#REF!=9,12,0)</f>
        <v>#REF!</v>
      </c>
      <c r="AB22" s="24" t="e">
        <f>IF(#REF!=10,11,0)</f>
        <v>#REF!</v>
      </c>
      <c r="AC22" s="24" t="e">
        <f>IF(#REF!=11,10,0)</f>
        <v>#REF!</v>
      </c>
      <c r="AD22" s="24" t="e">
        <f>IF(#REF!=12,9,0)</f>
        <v>#REF!</v>
      </c>
      <c r="AE22" s="24" t="e">
        <f>IF(#REF!=13,8,0)</f>
        <v>#REF!</v>
      </c>
      <c r="AF22" s="24" t="e">
        <f>IF(#REF!=14,7,0)</f>
        <v>#REF!</v>
      </c>
      <c r="AG22" s="24" t="e">
        <f>IF(#REF!=15,6,0)</f>
        <v>#REF!</v>
      </c>
      <c r="AH22" s="24" t="e">
        <f>IF(#REF!=16,5,0)</f>
        <v>#REF!</v>
      </c>
      <c r="AI22" s="24" t="e">
        <f>IF(#REF!=17,4,0)</f>
        <v>#REF!</v>
      </c>
      <c r="AJ22" s="24" t="e">
        <f>IF(#REF!=18,3,0)</f>
        <v>#REF!</v>
      </c>
      <c r="AK22" s="24" t="e">
        <f>IF(#REF!=19,2,0)</f>
        <v>#REF!</v>
      </c>
      <c r="AL22" s="24" t="e">
        <f>IF(#REF!=20,1,0)</f>
        <v>#REF!</v>
      </c>
      <c r="AM22" s="24" t="e">
        <f>IF(#REF!&gt;20,0,0)</f>
        <v>#REF!</v>
      </c>
      <c r="AN22" s="24" t="e">
        <f>IF(#REF!="сх",0,0)</f>
        <v>#REF!</v>
      </c>
      <c r="AO22" s="24" t="e">
        <f t="shared" si="1"/>
        <v>#REF!</v>
      </c>
      <c r="AP22" s="24" t="e">
        <f>IF(#REF!=1,25,0)</f>
        <v>#REF!</v>
      </c>
      <c r="AQ22" s="24" t="e">
        <f>IF(#REF!=2,22,0)</f>
        <v>#REF!</v>
      </c>
      <c r="AR22" s="24" t="e">
        <f>IF(#REF!=3,20,0)</f>
        <v>#REF!</v>
      </c>
      <c r="AS22" s="24" t="e">
        <f>IF(#REF!=4,18,0)</f>
        <v>#REF!</v>
      </c>
      <c r="AT22" s="24" t="e">
        <f>IF(#REF!=5,16,0)</f>
        <v>#REF!</v>
      </c>
      <c r="AU22" s="24" t="e">
        <f>IF(#REF!=6,15,0)</f>
        <v>#REF!</v>
      </c>
      <c r="AV22" s="24" t="e">
        <f>IF(#REF!=7,14,0)</f>
        <v>#REF!</v>
      </c>
      <c r="AW22" s="24" t="e">
        <f>IF(#REF!=8,13,0)</f>
        <v>#REF!</v>
      </c>
      <c r="AX22" s="24" t="e">
        <f>IF(#REF!=9,12,0)</f>
        <v>#REF!</v>
      </c>
      <c r="AY22" s="24" t="e">
        <f>IF(#REF!=10,11,0)</f>
        <v>#REF!</v>
      </c>
      <c r="AZ22" s="24" t="e">
        <f>IF(#REF!=11,10,0)</f>
        <v>#REF!</v>
      </c>
      <c r="BA22" s="24" t="e">
        <f>IF(#REF!=12,9,0)</f>
        <v>#REF!</v>
      </c>
      <c r="BB22" s="24" t="e">
        <f>IF(#REF!=13,8,0)</f>
        <v>#REF!</v>
      </c>
      <c r="BC22" s="24" t="e">
        <f>IF(#REF!=14,7,0)</f>
        <v>#REF!</v>
      </c>
      <c r="BD22" s="24" t="e">
        <f>IF(#REF!=15,6,0)</f>
        <v>#REF!</v>
      </c>
      <c r="BE22" s="24" t="e">
        <f>IF(#REF!=16,5,0)</f>
        <v>#REF!</v>
      </c>
      <c r="BF22" s="24" t="e">
        <f>IF(#REF!=17,4,0)</f>
        <v>#REF!</v>
      </c>
      <c r="BG22" s="24" t="e">
        <f>IF(#REF!=18,3,0)</f>
        <v>#REF!</v>
      </c>
      <c r="BH22" s="24" t="e">
        <f>IF(#REF!=19,2,0)</f>
        <v>#REF!</v>
      </c>
      <c r="BI22" s="24" t="e">
        <f>IF(#REF!=20,1,0)</f>
        <v>#REF!</v>
      </c>
      <c r="BJ22" s="24" t="e">
        <f>IF(#REF!&gt;20,0,0)</f>
        <v>#REF!</v>
      </c>
      <c r="BK22" s="24" t="e">
        <f>IF(#REF!="сх",0,0)</f>
        <v>#REF!</v>
      </c>
      <c r="BL22" s="24" t="e">
        <f t="shared" si="2"/>
        <v>#REF!</v>
      </c>
      <c r="BM22" s="24" t="e">
        <f>IF(#REF!=1,45,0)</f>
        <v>#REF!</v>
      </c>
      <c r="BN22" s="24" t="e">
        <f>IF(#REF!=2,42,0)</f>
        <v>#REF!</v>
      </c>
      <c r="BO22" s="24" t="e">
        <f>IF(#REF!=3,40,0)</f>
        <v>#REF!</v>
      </c>
      <c r="BP22" s="24" t="e">
        <f>IF(#REF!=4,38,0)</f>
        <v>#REF!</v>
      </c>
      <c r="BQ22" s="24" t="e">
        <f>IF(#REF!=5,36,0)</f>
        <v>#REF!</v>
      </c>
      <c r="BR22" s="24" t="e">
        <f>IF(#REF!=6,35,0)</f>
        <v>#REF!</v>
      </c>
      <c r="BS22" s="24" t="e">
        <f>IF(#REF!=7,34,0)</f>
        <v>#REF!</v>
      </c>
      <c r="BT22" s="24" t="e">
        <f>IF(#REF!=8,33,0)</f>
        <v>#REF!</v>
      </c>
      <c r="BU22" s="24" t="e">
        <f>IF(#REF!=9,32,0)</f>
        <v>#REF!</v>
      </c>
      <c r="BV22" s="24" t="e">
        <f>IF(#REF!=10,31,0)</f>
        <v>#REF!</v>
      </c>
      <c r="BW22" s="24" t="e">
        <f>IF(#REF!=11,30,0)</f>
        <v>#REF!</v>
      </c>
      <c r="BX22" s="24" t="e">
        <f>IF(#REF!=12,29,0)</f>
        <v>#REF!</v>
      </c>
      <c r="BY22" s="24" t="e">
        <f>IF(#REF!=13,28,0)</f>
        <v>#REF!</v>
      </c>
      <c r="BZ22" s="24" t="e">
        <f>IF(#REF!=14,27,0)</f>
        <v>#REF!</v>
      </c>
      <c r="CA22" s="24" t="e">
        <f>IF(#REF!=15,26,0)</f>
        <v>#REF!</v>
      </c>
      <c r="CB22" s="24" t="e">
        <f>IF(#REF!=16,25,0)</f>
        <v>#REF!</v>
      </c>
      <c r="CC22" s="24" t="e">
        <f>IF(#REF!=17,24,0)</f>
        <v>#REF!</v>
      </c>
      <c r="CD22" s="24" t="e">
        <f>IF(#REF!=18,23,0)</f>
        <v>#REF!</v>
      </c>
      <c r="CE22" s="24" t="e">
        <f>IF(#REF!=19,22,0)</f>
        <v>#REF!</v>
      </c>
      <c r="CF22" s="24" t="e">
        <f>IF(#REF!=20,21,0)</f>
        <v>#REF!</v>
      </c>
      <c r="CG22" s="24" t="e">
        <f>IF(#REF!=21,20,0)</f>
        <v>#REF!</v>
      </c>
      <c r="CH22" s="24" t="e">
        <f>IF(#REF!=22,19,0)</f>
        <v>#REF!</v>
      </c>
      <c r="CI22" s="24" t="e">
        <f>IF(#REF!=23,18,0)</f>
        <v>#REF!</v>
      </c>
      <c r="CJ22" s="24" t="e">
        <f>IF(#REF!=24,17,0)</f>
        <v>#REF!</v>
      </c>
      <c r="CK22" s="24" t="e">
        <f>IF(#REF!=25,16,0)</f>
        <v>#REF!</v>
      </c>
      <c r="CL22" s="24" t="e">
        <f>IF(#REF!=26,15,0)</f>
        <v>#REF!</v>
      </c>
      <c r="CM22" s="24" t="e">
        <f>IF(#REF!=27,14,0)</f>
        <v>#REF!</v>
      </c>
      <c r="CN22" s="24" t="e">
        <f>IF(#REF!=28,13,0)</f>
        <v>#REF!</v>
      </c>
      <c r="CO22" s="24" t="e">
        <f>IF(#REF!=29,12,0)</f>
        <v>#REF!</v>
      </c>
      <c r="CP22" s="24" t="e">
        <f>IF(#REF!=30,11,0)</f>
        <v>#REF!</v>
      </c>
      <c r="CQ22" s="24" t="e">
        <f>IF(#REF!=31,10,0)</f>
        <v>#REF!</v>
      </c>
      <c r="CR22" s="24" t="e">
        <f>IF(#REF!=32,9,0)</f>
        <v>#REF!</v>
      </c>
      <c r="CS22" s="24" t="e">
        <f>IF(#REF!=33,8,0)</f>
        <v>#REF!</v>
      </c>
      <c r="CT22" s="24" t="e">
        <f>IF(#REF!=34,7,0)</f>
        <v>#REF!</v>
      </c>
      <c r="CU22" s="24" t="e">
        <f>IF(#REF!=35,6,0)</f>
        <v>#REF!</v>
      </c>
      <c r="CV22" s="24" t="e">
        <f>IF(#REF!=36,5,0)</f>
        <v>#REF!</v>
      </c>
      <c r="CW22" s="24" t="e">
        <f>IF(#REF!=37,4,0)</f>
        <v>#REF!</v>
      </c>
      <c r="CX22" s="24" t="e">
        <f>IF(#REF!=38,3,0)</f>
        <v>#REF!</v>
      </c>
      <c r="CY22" s="24" t="e">
        <f>IF(#REF!=39,2,0)</f>
        <v>#REF!</v>
      </c>
      <c r="CZ22" s="24" t="e">
        <f>IF(#REF!=40,1,0)</f>
        <v>#REF!</v>
      </c>
      <c r="DA22" s="24" t="e">
        <f>IF(#REF!&gt;20,0,0)</f>
        <v>#REF!</v>
      </c>
      <c r="DB22" s="24" t="e">
        <f>IF(#REF!="сх",0,0)</f>
        <v>#REF!</v>
      </c>
      <c r="DC22" s="24" t="e">
        <f t="shared" si="3"/>
        <v>#REF!</v>
      </c>
      <c r="DD22" s="24" t="e">
        <f>IF(#REF!=1,45,0)</f>
        <v>#REF!</v>
      </c>
      <c r="DE22" s="24" t="e">
        <f>IF(#REF!=2,42,0)</f>
        <v>#REF!</v>
      </c>
      <c r="DF22" s="24" t="e">
        <f>IF(#REF!=3,40,0)</f>
        <v>#REF!</v>
      </c>
      <c r="DG22" s="24" t="e">
        <f>IF(#REF!=4,38,0)</f>
        <v>#REF!</v>
      </c>
      <c r="DH22" s="24" t="e">
        <f>IF(#REF!=5,36,0)</f>
        <v>#REF!</v>
      </c>
      <c r="DI22" s="24" t="e">
        <f>IF(#REF!=6,35,0)</f>
        <v>#REF!</v>
      </c>
      <c r="DJ22" s="24" t="e">
        <f>IF(#REF!=7,34,0)</f>
        <v>#REF!</v>
      </c>
      <c r="DK22" s="24" t="e">
        <f>IF(#REF!=8,33,0)</f>
        <v>#REF!</v>
      </c>
      <c r="DL22" s="24" t="e">
        <f>IF(#REF!=9,32,0)</f>
        <v>#REF!</v>
      </c>
      <c r="DM22" s="24" t="e">
        <f>IF(#REF!=10,31,0)</f>
        <v>#REF!</v>
      </c>
      <c r="DN22" s="24" t="e">
        <f>IF(#REF!=11,30,0)</f>
        <v>#REF!</v>
      </c>
      <c r="DO22" s="24" t="e">
        <f>IF(#REF!=12,29,0)</f>
        <v>#REF!</v>
      </c>
      <c r="DP22" s="24" t="e">
        <f>IF(#REF!=13,28,0)</f>
        <v>#REF!</v>
      </c>
      <c r="DQ22" s="24" t="e">
        <f>IF(#REF!=14,27,0)</f>
        <v>#REF!</v>
      </c>
      <c r="DR22" s="24" t="e">
        <f>IF(#REF!=15,26,0)</f>
        <v>#REF!</v>
      </c>
      <c r="DS22" s="24" t="e">
        <f>IF(#REF!=16,25,0)</f>
        <v>#REF!</v>
      </c>
      <c r="DT22" s="24" t="e">
        <f>IF(#REF!=17,24,0)</f>
        <v>#REF!</v>
      </c>
      <c r="DU22" s="24" t="e">
        <f>IF(#REF!=18,23,0)</f>
        <v>#REF!</v>
      </c>
      <c r="DV22" s="24" t="e">
        <f>IF(#REF!=19,22,0)</f>
        <v>#REF!</v>
      </c>
      <c r="DW22" s="24" t="e">
        <f>IF(#REF!=20,21,0)</f>
        <v>#REF!</v>
      </c>
      <c r="DX22" s="24" t="e">
        <f>IF(#REF!=21,20,0)</f>
        <v>#REF!</v>
      </c>
      <c r="DY22" s="24" t="e">
        <f>IF(#REF!=22,19,0)</f>
        <v>#REF!</v>
      </c>
      <c r="DZ22" s="24" t="e">
        <f>IF(#REF!=23,18,0)</f>
        <v>#REF!</v>
      </c>
      <c r="EA22" s="24" t="e">
        <f>IF(#REF!=24,17,0)</f>
        <v>#REF!</v>
      </c>
      <c r="EB22" s="24" t="e">
        <f>IF(#REF!=25,16,0)</f>
        <v>#REF!</v>
      </c>
      <c r="EC22" s="24" t="e">
        <f>IF(#REF!=26,15,0)</f>
        <v>#REF!</v>
      </c>
      <c r="ED22" s="24" t="e">
        <f>IF(#REF!=27,14,0)</f>
        <v>#REF!</v>
      </c>
      <c r="EE22" s="24" t="e">
        <f>IF(#REF!=28,13,0)</f>
        <v>#REF!</v>
      </c>
      <c r="EF22" s="24" t="e">
        <f>IF(#REF!=29,12,0)</f>
        <v>#REF!</v>
      </c>
      <c r="EG22" s="24" t="e">
        <f>IF(#REF!=30,11,0)</f>
        <v>#REF!</v>
      </c>
      <c r="EH22" s="24" t="e">
        <f>IF(#REF!=31,10,0)</f>
        <v>#REF!</v>
      </c>
      <c r="EI22" s="24" t="e">
        <f>IF(#REF!=32,9,0)</f>
        <v>#REF!</v>
      </c>
      <c r="EJ22" s="24" t="e">
        <f>IF(#REF!=33,8,0)</f>
        <v>#REF!</v>
      </c>
      <c r="EK22" s="24" t="e">
        <f>IF(#REF!=34,7,0)</f>
        <v>#REF!</v>
      </c>
      <c r="EL22" s="24" t="e">
        <f>IF(#REF!=35,6,0)</f>
        <v>#REF!</v>
      </c>
      <c r="EM22" s="24" t="e">
        <f>IF(#REF!=36,5,0)</f>
        <v>#REF!</v>
      </c>
      <c r="EN22" s="24" t="e">
        <f>IF(#REF!=37,4,0)</f>
        <v>#REF!</v>
      </c>
      <c r="EO22" s="24" t="e">
        <f>IF(#REF!=38,3,0)</f>
        <v>#REF!</v>
      </c>
      <c r="EP22" s="24" t="e">
        <f>IF(#REF!=39,2,0)</f>
        <v>#REF!</v>
      </c>
      <c r="EQ22" s="24" t="e">
        <f>IF(#REF!=40,1,0)</f>
        <v>#REF!</v>
      </c>
      <c r="ER22" s="24" t="e">
        <f>IF(#REF!&gt;20,0,0)</f>
        <v>#REF!</v>
      </c>
      <c r="ES22" s="24" t="e">
        <f>IF(#REF!="сх",0,0)</f>
        <v>#REF!</v>
      </c>
      <c r="ET22" s="24" t="e">
        <f t="shared" si="4"/>
        <v>#REF!</v>
      </c>
      <c r="EU22" s="24"/>
      <c r="EV22" s="24" t="e">
        <f>IF(#REF!="сх","ноль",IF(#REF!&gt;0,#REF!,"Ноль"))</f>
        <v>#REF!</v>
      </c>
      <c r="EW22" s="24" t="e">
        <f>IF(#REF!="сх","ноль",IF(#REF!&gt;0,#REF!,"Ноль"))</f>
        <v>#REF!</v>
      </c>
      <c r="EX22" s="24"/>
      <c r="EY22" s="24" t="e">
        <f t="shared" si="5"/>
        <v>#REF!</v>
      </c>
      <c r="EZ22" s="24" t="e">
        <f>IF(O22=#REF!,IF(#REF!&lt;#REF!,#REF!,FD22),#REF!)</f>
        <v>#REF!</v>
      </c>
      <c r="FA22" s="24" t="e">
        <f>IF(O22=#REF!,IF(#REF!&lt;#REF!,0,1))</f>
        <v>#REF!</v>
      </c>
      <c r="FB22" s="24" t="e">
        <f>IF(AND(EY22&gt;=21,EY22&lt;&gt;0),EY22,IF(O22&lt;#REF!,"СТОП",EZ22+FA22))</f>
        <v>#REF!</v>
      </c>
      <c r="FC22" s="24"/>
      <c r="FD22" s="24">
        <v>15</v>
      </c>
      <c r="FE22" s="24">
        <v>16</v>
      </c>
      <c r="FF22" s="24"/>
      <c r="FG22" s="26" t="e">
        <f>IF(#REF!=1,25,0)</f>
        <v>#REF!</v>
      </c>
      <c r="FH22" s="26" t="e">
        <f>IF(#REF!=2,22,0)</f>
        <v>#REF!</v>
      </c>
      <c r="FI22" s="26" t="e">
        <f>IF(#REF!=3,20,0)</f>
        <v>#REF!</v>
      </c>
      <c r="FJ22" s="26" t="e">
        <f>IF(#REF!=4,18,0)</f>
        <v>#REF!</v>
      </c>
      <c r="FK22" s="26" t="e">
        <f>IF(#REF!=5,16,0)</f>
        <v>#REF!</v>
      </c>
      <c r="FL22" s="26" t="e">
        <f>IF(#REF!=6,15,0)</f>
        <v>#REF!</v>
      </c>
      <c r="FM22" s="26" t="e">
        <f>IF(#REF!=7,14,0)</f>
        <v>#REF!</v>
      </c>
      <c r="FN22" s="26" t="e">
        <f>IF(#REF!=8,13,0)</f>
        <v>#REF!</v>
      </c>
      <c r="FO22" s="26" t="e">
        <f>IF(#REF!=9,12,0)</f>
        <v>#REF!</v>
      </c>
      <c r="FP22" s="26" t="e">
        <f>IF(#REF!=10,11,0)</f>
        <v>#REF!</v>
      </c>
      <c r="FQ22" s="26" t="e">
        <f>IF(#REF!=11,10,0)</f>
        <v>#REF!</v>
      </c>
      <c r="FR22" s="26" t="e">
        <f>IF(#REF!=12,9,0)</f>
        <v>#REF!</v>
      </c>
      <c r="FS22" s="26" t="e">
        <f>IF(#REF!=13,8,0)</f>
        <v>#REF!</v>
      </c>
      <c r="FT22" s="26" t="e">
        <f>IF(#REF!=14,7,0)</f>
        <v>#REF!</v>
      </c>
      <c r="FU22" s="26" t="e">
        <f>IF(#REF!=15,6,0)</f>
        <v>#REF!</v>
      </c>
      <c r="FV22" s="26" t="e">
        <f>IF(#REF!=16,5,0)</f>
        <v>#REF!</v>
      </c>
      <c r="FW22" s="26" t="e">
        <f>IF(#REF!=17,4,0)</f>
        <v>#REF!</v>
      </c>
      <c r="FX22" s="26" t="e">
        <f>IF(#REF!=18,3,0)</f>
        <v>#REF!</v>
      </c>
      <c r="FY22" s="26" t="e">
        <f>IF(#REF!=19,2,0)</f>
        <v>#REF!</v>
      </c>
      <c r="FZ22" s="26" t="e">
        <f>IF(#REF!=20,1,0)</f>
        <v>#REF!</v>
      </c>
      <c r="GA22" s="26" t="e">
        <f>IF(#REF!&gt;20,0,0)</f>
        <v>#REF!</v>
      </c>
      <c r="GB22" s="26" t="e">
        <f>IF(#REF!="сх",0,0)</f>
        <v>#REF!</v>
      </c>
      <c r="GC22" s="26" t="e">
        <f t="shared" si="6"/>
        <v>#REF!</v>
      </c>
      <c r="GD22" s="26" t="e">
        <f>IF(#REF!=1,25,0)</f>
        <v>#REF!</v>
      </c>
      <c r="GE22" s="26" t="e">
        <f>IF(#REF!=2,22,0)</f>
        <v>#REF!</v>
      </c>
      <c r="GF22" s="26" t="e">
        <f>IF(#REF!=3,20,0)</f>
        <v>#REF!</v>
      </c>
      <c r="GG22" s="26" t="e">
        <f>IF(#REF!=4,18,0)</f>
        <v>#REF!</v>
      </c>
      <c r="GH22" s="26" t="e">
        <f>IF(#REF!=5,16,0)</f>
        <v>#REF!</v>
      </c>
      <c r="GI22" s="26" t="e">
        <f>IF(#REF!=6,15,0)</f>
        <v>#REF!</v>
      </c>
      <c r="GJ22" s="26" t="e">
        <f>IF(#REF!=7,14,0)</f>
        <v>#REF!</v>
      </c>
      <c r="GK22" s="26" t="e">
        <f>IF(#REF!=8,13,0)</f>
        <v>#REF!</v>
      </c>
      <c r="GL22" s="26" t="e">
        <f>IF(#REF!=9,12,0)</f>
        <v>#REF!</v>
      </c>
      <c r="GM22" s="26" t="e">
        <f>IF(#REF!=10,11,0)</f>
        <v>#REF!</v>
      </c>
      <c r="GN22" s="26" t="e">
        <f>IF(#REF!=11,10,0)</f>
        <v>#REF!</v>
      </c>
      <c r="GO22" s="26" t="e">
        <f>IF(#REF!=12,9,0)</f>
        <v>#REF!</v>
      </c>
      <c r="GP22" s="26" t="e">
        <f>IF(#REF!=13,8,0)</f>
        <v>#REF!</v>
      </c>
      <c r="GQ22" s="26" t="e">
        <f>IF(#REF!=14,7,0)</f>
        <v>#REF!</v>
      </c>
      <c r="GR22" s="26" t="e">
        <f>IF(#REF!=15,6,0)</f>
        <v>#REF!</v>
      </c>
      <c r="GS22" s="26" t="e">
        <f>IF(#REF!=16,5,0)</f>
        <v>#REF!</v>
      </c>
      <c r="GT22" s="26" t="e">
        <f>IF(#REF!=17,4,0)</f>
        <v>#REF!</v>
      </c>
      <c r="GU22" s="26" t="e">
        <f>IF(#REF!=18,3,0)</f>
        <v>#REF!</v>
      </c>
      <c r="GV22" s="26" t="e">
        <f>IF(#REF!=19,2,0)</f>
        <v>#REF!</v>
      </c>
      <c r="GW22" s="26" t="e">
        <f>IF(#REF!=20,1,0)</f>
        <v>#REF!</v>
      </c>
      <c r="GX22" s="26" t="e">
        <f>IF(#REF!&gt;20,0,0)</f>
        <v>#REF!</v>
      </c>
      <c r="GY22" s="26" t="e">
        <f>IF(#REF!="сх",0,0)</f>
        <v>#REF!</v>
      </c>
      <c r="GZ22" s="26" t="e">
        <f t="shared" si="7"/>
        <v>#REF!</v>
      </c>
      <c r="HA22" s="26" t="e">
        <f>IF(#REF!=1,100,0)</f>
        <v>#REF!</v>
      </c>
      <c r="HB22" s="26" t="e">
        <f>IF(#REF!=2,98,0)</f>
        <v>#REF!</v>
      </c>
      <c r="HC22" s="26" t="e">
        <f>IF(#REF!=3,95,0)</f>
        <v>#REF!</v>
      </c>
      <c r="HD22" s="26" t="e">
        <f>IF(#REF!=4,93,0)</f>
        <v>#REF!</v>
      </c>
      <c r="HE22" s="26" t="e">
        <f>IF(#REF!=5,90,0)</f>
        <v>#REF!</v>
      </c>
      <c r="HF22" s="26" t="e">
        <f>IF(#REF!=6,88,0)</f>
        <v>#REF!</v>
      </c>
      <c r="HG22" s="26" t="e">
        <f>IF(#REF!=7,85,0)</f>
        <v>#REF!</v>
      </c>
      <c r="HH22" s="26" t="e">
        <f>IF(#REF!=8,83,0)</f>
        <v>#REF!</v>
      </c>
      <c r="HI22" s="26" t="e">
        <f>IF(#REF!=9,80,0)</f>
        <v>#REF!</v>
      </c>
      <c r="HJ22" s="26" t="e">
        <f>IF(#REF!=10,78,0)</f>
        <v>#REF!</v>
      </c>
      <c r="HK22" s="26" t="e">
        <f>IF(#REF!=11,75,0)</f>
        <v>#REF!</v>
      </c>
      <c r="HL22" s="26" t="e">
        <f>IF(#REF!=12,73,0)</f>
        <v>#REF!</v>
      </c>
      <c r="HM22" s="26" t="e">
        <f>IF(#REF!=13,70,0)</f>
        <v>#REF!</v>
      </c>
      <c r="HN22" s="26" t="e">
        <f>IF(#REF!=14,68,0)</f>
        <v>#REF!</v>
      </c>
      <c r="HO22" s="26" t="e">
        <f>IF(#REF!=15,65,0)</f>
        <v>#REF!</v>
      </c>
      <c r="HP22" s="26" t="e">
        <f>IF(#REF!=16,63,0)</f>
        <v>#REF!</v>
      </c>
      <c r="HQ22" s="26" t="e">
        <f>IF(#REF!=17,60,0)</f>
        <v>#REF!</v>
      </c>
      <c r="HR22" s="26" t="e">
        <f>IF(#REF!=18,58,0)</f>
        <v>#REF!</v>
      </c>
      <c r="HS22" s="26" t="e">
        <f>IF(#REF!=19,55,0)</f>
        <v>#REF!</v>
      </c>
      <c r="HT22" s="26" t="e">
        <f>IF(#REF!=20,53,0)</f>
        <v>#REF!</v>
      </c>
      <c r="HU22" s="26" t="e">
        <f>IF(#REF!&gt;20,0,0)</f>
        <v>#REF!</v>
      </c>
      <c r="HV22" s="26" t="e">
        <f>IF(#REF!="сх",0,0)</f>
        <v>#REF!</v>
      </c>
      <c r="HW22" s="26" t="e">
        <f t="shared" si="8"/>
        <v>#REF!</v>
      </c>
      <c r="HX22" s="26" t="e">
        <f>IF(#REF!=1,100,0)</f>
        <v>#REF!</v>
      </c>
      <c r="HY22" s="26" t="e">
        <f>IF(#REF!=2,98,0)</f>
        <v>#REF!</v>
      </c>
      <c r="HZ22" s="26" t="e">
        <f>IF(#REF!=3,95,0)</f>
        <v>#REF!</v>
      </c>
      <c r="IA22" s="26" t="e">
        <f>IF(#REF!=4,93,0)</f>
        <v>#REF!</v>
      </c>
      <c r="IB22" s="26" t="e">
        <f>IF(#REF!=5,90,0)</f>
        <v>#REF!</v>
      </c>
      <c r="IC22" s="26" t="e">
        <f>IF(#REF!=6,88,0)</f>
        <v>#REF!</v>
      </c>
      <c r="ID22" s="26" t="e">
        <f>IF(#REF!=7,85,0)</f>
        <v>#REF!</v>
      </c>
      <c r="IE22" s="26" t="e">
        <f>IF(#REF!=8,83,0)</f>
        <v>#REF!</v>
      </c>
      <c r="IF22" s="26" t="e">
        <f>IF(#REF!=9,80,0)</f>
        <v>#REF!</v>
      </c>
      <c r="IG22" s="26" t="e">
        <f>IF(#REF!=10,78,0)</f>
        <v>#REF!</v>
      </c>
      <c r="IH22" s="26" t="e">
        <f>IF(#REF!=11,75,0)</f>
        <v>#REF!</v>
      </c>
      <c r="II22" s="26" t="e">
        <f>IF(#REF!=12,73,0)</f>
        <v>#REF!</v>
      </c>
      <c r="IJ22" s="26" t="e">
        <f>IF(#REF!=13,70,0)</f>
        <v>#REF!</v>
      </c>
      <c r="IK22" s="26" t="e">
        <f>IF(#REF!=14,68,0)</f>
        <v>#REF!</v>
      </c>
      <c r="IL22" s="26" t="e">
        <f>IF(#REF!=15,65,0)</f>
        <v>#REF!</v>
      </c>
      <c r="IM22" s="26" t="e">
        <f>IF(#REF!=16,63,0)</f>
        <v>#REF!</v>
      </c>
      <c r="IN22" s="26" t="e">
        <f>IF(#REF!=17,60,0)</f>
        <v>#REF!</v>
      </c>
      <c r="IO22" s="26" t="e">
        <f>IF(#REF!=18,58,0)</f>
        <v>#REF!</v>
      </c>
      <c r="IP22" s="26" t="e">
        <f>IF(#REF!=19,55,0)</f>
        <v>#REF!</v>
      </c>
      <c r="IQ22" s="26" t="e">
        <f>IF(#REF!=20,53,0)</f>
        <v>#REF!</v>
      </c>
      <c r="IR22" s="26" t="e">
        <f>IF(#REF!&gt;20,0,0)</f>
        <v>#REF!</v>
      </c>
      <c r="IS22" s="26" t="e">
        <f>IF(#REF!="сх",0,0)</f>
        <v>#REF!</v>
      </c>
      <c r="IT22" s="26" t="e">
        <f t="shared" si="9"/>
        <v>#REF!</v>
      </c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</row>
    <row r="23" spans="1:268" s="3" customFormat="1" ht="44.25" x14ac:dyDescent="0.2">
      <c r="A23" s="58">
        <v>14</v>
      </c>
      <c r="B23" s="61">
        <v>10.5</v>
      </c>
      <c r="C23" s="77">
        <v>71</v>
      </c>
      <c r="D23" s="94" t="s">
        <v>75</v>
      </c>
      <c r="E23" s="45" t="s">
        <v>65</v>
      </c>
      <c r="F23" s="65" t="s">
        <v>31</v>
      </c>
      <c r="G23" s="67" t="s">
        <v>32</v>
      </c>
      <c r="H23" s="45" t="s">
        <v>30</v>
      </c>
      <c r="I23" s="70">
        <v>13</v>
      </c>
      <c r="J23" s="71">
        <v>8</v>
      </c>
      <c r="K23" s="72">
        <v>14</v>
      </c>
      <c r="L23" s="71">
        <v>7</v>
      </c>
      <c r="M23" s="72">
        <v>15</v>
      </c>
      <c r="N23" s="71">
        <v>6</v>
      </c>
      <c r="O23" s="88">
        <f t="shared" si="0"/>
        <v>21</v>
      </c>
      <c r="P23" s="23" t="e">
        <f>#REF!+#REF!</f>
        <v>#REF!</v>
      </c>
      <c r="Q23" s="24"/>
      <c r="R23" s="25"/>
      <c r="S23" s="24" t="e">
        <f>IF(#REF!=1,25,0)</f>
        <v>#REF!</v>
      </c>
      <c r="T23" s="24" t="e">
        <f>IF(#REF!=2,22,0)</f>
        <v>#REF!</v>
      </c>
      <c r="U23" s="24" t="e">
        <f>IF(#REF!=3,20,0)</f>
        <v>#REF!</v>
      </c>
      <c r="V23" s="24" t="e">
        <f>IF(#REF!=4,18,0)</f>
        <v>#REF!</v>
      </c>
      <c r="W23" s="24" t="e">
        <f>IF(#REF!=5,16,0)</f>
        <v>#REF!</v>
      </c>
      <c r="X23" s="24" t="e">
        <f>IF(#REF!=6,15,0)</f>
        <v>#REF!</v>
      </c>
      <c r="Y23" s="24" t="e">
        <f>IF(#REF!=7,14,0)</f>
        <v>#REF!</v>
      </c>
      <c r="Z23" s="24" t="e">
        <f>IF(#REF!=8,13,0)</f>
        <v>#REF!</v>
      </c>
      <c r="AA23" s="24" t="e">
        <f>IF(#REF!=9,12,0)</f>
        <v>#REF!</v>
      </c>
      <c r="AB23" s="24" t="e">
        <f>IF(#REF!=10,11,0)</f>
        <v>#REF!</v>
      </c>
      <c r="AC23" s="24" t="e">
        <f>IF(#REF!=11,10,0)</f>
        <v>#REF!</v>
      </c>
      <c r="AD23" s="24" t="e">
        <f>IF(#REF!=12,9,0)</f>
        <v>#REF!</v>
      </c>
      <c r="AE23" s="24" t="e">
        <f>IF(#REF!=13,8,0)</f>
        <v>#REF!</v>
      </c>
      <c r="AF23" s="24" t="e">
        <f>IF(#REF!=14,7,0)</f>
        <v>#REF!</v>
      </c>
      <c r="AG23" s="24" t="e">
        <f>IF(#REF!=15,6,0)</f>
        <v>#REF!</v>
      </c>
      <c r="AH23" s="24" t="e">
        <f>IF(#REF!=16,5,0)</f>
        <v>#REF!</v>
      </c>
      <c r="AI23" s="24" t="e">
        <f>IF(#REF!=17,4,0)</f>
        <v>#REF!</v>
      </c>
      <c r="AJ23" s="24" t="e">
        <f>IF(#REF!=18,3,0)</f>
        <v>#REF!</v>
      </c>
      <c r="AK23" s="24" t="e">
        <f>IF(#REF!=19,2,0)</f>
        <v>#REF!</v>
      </c>
      <c r="AL23" s="24" t="e">
        <f>IF(#REF!=20,1,0)</f>
        <v>#REF!</v>
      </c>
      <c r="AM23" s="24" t="e">
        <f>IF(#REF!&gt;20,0,0)</f>
        <v>#REF!</v>
      </c>
      <c r="AN23" s="24" t="e">
        <f>IF(#REF!="сх",0,0)</f>
        <v>#REF!</v>
      </c>
      <c r="AO23" s="24" t="e">
        <f t="shared" si="1"/>
        <v>#REF!</v>
      </c>
      <c r="AP23" s="24" t="e">
        <f>IF(#REF!=1,25,0)</f>
        <v>#REF!</v>
      </c>
      <c r="AQ23" s="24" t="e">
        <f>IF(#REF!=2,22,0)</f>
        <v>#REF!</v>
      </c>
      <c r="AR23" s="24" t="e">
        <f>IF(#REF!=3,20,0)</f>
        <v>#REF!</v>
      </c>
      <c r="AS23" s="24" t="e">
        <f>IF(#REF!=4,18,0)</f>
        <v>#REF!</v>
      </c>
      <c r="AT23" s="24" t="e">
        <f>IF(#REF!=5,16,0)</f>
        <v>#REF!</v>
      </c>
      <c r="AU23" s="24" t="e">
        <f>IF(#REF!=6,15,0)</f>
        <v>#REF!</v>
      </c>
      <c r="AV23" s="24" t="e">
        <f>IF(#REF!=7,14,0)</f>
        <v>#REF!</v>
      </c>
      <c r="AW23" s="24" t="e">
        <f>IF(#REF!=8,13,0)</f>
        <v>#REF!</v>
      </c>
      <c r="AX23" s="24" t="e">
        <f>IF(#REF!=9,12,0)</f>
        <v>#REF!</v>
      </c>
      <c r="AY23" s="24" t="e">
        <f>IF(#REF!=10,11,0)</f>
        <v>#REF!</v>
      </c>
      <c r="AZ23" s="24" t="e">
        <f>IF(#REF!=11,10,0)</f>
        <v>#REF!</v>
      </c>
      <c r="BA23" s="24" t="e">
        <f>IF(#REF!=12,9,0)</f>
        <v>#REF!</v>
      </c>
      <c r="BB23" s="24" t="e">
        <f>IF(#REF!=13,8,0)</f>
        <v>#REF!</v>
      </c>
      <c r="BC23" s="24" t="e">
        <f>IF(#REF!=14,7,0)</f>
        <v>#REF!</v>
      </c>
      <c r="BD23" s="24" t="e">
        <f>IF(#REF!=15,6,0)</f>
        <v>#REF!</v>
      </c>
      <c r="BE23" s="24" t="e">
        <f>IF(#REF!=16,5,0)</f>
        <v>#REF!</v>
      </c>
      <c r="BF23" s="24" t="e">
        <f>IF(#REF!=17,4,0)</f>
        <v>#REF!</v>
      </c>
      <c r="BG23" s="24" t="e">
        <f>IF(#REF!=18,3,0)</f>
        <v>#REF!</v>
      </c>
      <c r="BH23" s="24" t="e">
        <f>IF(#REF!=19,2,0)</f>
        <v>#REF!</v>
      </c>
      <c r="BI23" s="24" t="e">
        <f>IF(#REF!=20,1,0)</f>
        <v>#REF!</v>
      </c>
      <c r="BJ23" s="24" t="e">
        <f>IF(#REF!&gt;20,0,0)</f>
        <v>#REF!</v>
      </c>
      <c r="BK23" s="24" t="e">
        <f>IF(#REF!="сх",0,0)</f>
        <v>#REF!</v>
      </c>
      <c r="BL23" s="24" t="e">
        <f t="shared" si="2"/>
        <v>#REF!</v>
      </c>
      <c r="BM23" s="24" t="e">
        <f>IF(#REF!=1,45,0)</f>
        <v>#REF!</v>
      </c>
      <c r="BN23" s="24" t="e">
        <f>IF(#REF!=2,42,0)</f>
        <v>#REF!</v>
      </c>
      <c r="BO23" s="24" t="e">
        <f>IF(#REF!=3,40,0)</f>
        <v>#REF!</v>
      </c>
      <c r="BP23" s="24" t="e">
        <f>IF(#REF!=4,38,0)</f>
        <v>#REF!</v>
      </c>
      <c r="BQ23" s="24" t="e">
        <f>IF(#REF!=5,36,0)</f>
        <v>#REF!</v>
      </c>
      <c r="BR23" s="24" t="e">
        <f>IF(#REF!=6,35,0)</f>
        <v>#REF!</v>
      </c>
      <c r="BS23" s="24" t="e">
        <f>IF(#REF!=7,34,0)</f>
        <v>#REF!</v>
      </c>
      <c r="BT23" s="24" t="e">
        <f>IF(#REF!=8,33,0)</f>
        <v>#REF!</v>
      </c>
      <c r="BU23" s="24" t="e">
        <f>IF(#REF!=9,32,0)</f>
        <v>#REF!</v>
      </c>
      <c r="BV23" s="24" t="e">
        <f>IF(#REF!=10,31,0)</f>
        <v>#REF!</v>
      </c>
      <c r="BW23" s="24" t="e">
        <f>IF(#REF!=11,30,0)</f>
        <v>#REF!</v>
      </c>
      <c r="BX23" s="24" t="e">
        <f>IF(#REF!=12,29,0)</f>
        <v>#REF!</v>
      </c>
      <c r="BY23" s="24" t="e">
        <f>IF(#REF!=13,28,0)</f>
        <v>#REF!</v>
      </c>
      <c r="BZ23" s="24" t="e">
        <f>IF(#REF!=14,27,0)</f>
        <v>#REF!</v>
      </c>
      <c r="CA23" s="24" t="e">
        <f>IF(#REF!=15,26,0)</f>
        <v>#REF!</v>
      </c>
      <c r="CB23" s="24" t="e">
        <f>IF(#REF!=16,25,0)</f>
        <v>#REF!</v>
      </c>
      <c r="CC23" s="24" t="e">
        <f>IF(#REF!=17,24,0)</f>
        <v>#REF!</v>
      </c>
      <c r="CD23" s="24" t="e">
        <f>IF(#REF!=18,23,0)</f>
        <v>#REF!</v>
      </c>
      <c r="CE23" s="24" t="e">
        <f>IF(#REF!=19,22,0)</f>
        <v>#REF!</v>
      </c>
      <c r="CF23" s="24" t="e">
        <f>IF(#REF!=20,21,0)</f>
        <v>#REF!</v>
      </c>
      <c r="CG23" s="24" t="e">
        <f>IF(#REF!=21,20,0)</f>
        <v>#REF!</v>
      </c>
      <c r="CH23" s="24" t="e">
        <f>IF(#REF!=22,19,0)</f>
        <v>#REF!</v>
      </c>
      <c r="CI23" s="24" t="e">
        <f>IF(#REF!=23,18,0)</f>
        <v>#REF!</v>
      </c>
      <c r="CJ23" s="24" t="e">
        <f>IF(#REF!=24,17,0)</f>
        <v>#REF!</v>
      </c>
      <c r="CK23" s="24" t="e">
        <f>IF(#REF!=25,16,0)</f>
        <v>#REF!</v>
      </c>
      <c r="CL23" s="24" t="e">
        <f>IF(#REF!=26,15,0)</f>
        <v>#REF!</v>
      </c>
      <c r="CM23" s="24" t="e">
        <f>IF(#REF!=27,14,0)</f>
        <v>#REF!</v>
      </c>
      <c r="CN23" s="24" t="e">
        <f>IF(#REF!=28,13,0)</f>
        <v>#REF!</v>
      </c>
      <c r="CO23" s="24" t="e">
        <f>IF(#REF!=29,12,0)</f>
        <v>#REF!</v>
      </c>
      <c r="CP23" s="24" t="e">
        <f>IF(#REF!=30,11,0)</f>
        <v>#REF!</v>
      </c>
      <c r="CQ23" s="24" t="e">
        <f>IF(#REF!=31,10,0)</f>
        <v>#REF!</v>
      </c>
      <c r="CR23" s="24" t="e">
        <f>IF(#REF!=32,9,0)</f>
        <v>#REF!</v>
      </c>
      <c r="CS23" s="24" t="e">
        <f>IF(#REF!=33,8,0)</f>
        <v>#REF!</v>
      </c>
      <c r="CT23" s="24" t="e">
        <f>IF(#REF!=34,7,0)</f>
        <v>#REF!</v>
      </c>
      <c r="CU23" s="24" t="e">
        <f>IF(#REF!=35,6,0)</f>
        <v>#REF!</v>
      </c>
      <c r="CV23" s="24" t="e">
        <f>IF(#REF!=36,5,0)</f>
        <v>#REF!</v>
      </c>
      <c r="CW23" s="24" t="e">
        <f>IF(#REF!=37,4,0)</f>
        <v>#REF!</v>
      </c>
      <c r="CX23" s="24" t="e">
        <f>IF(#REF!=38,3,0)</f>
        <v>#REF!</v>
      </c>
      <c r="CY23" s="24" t="e">
        <f>IF(#REF!=39,2,0)</f>
        <v>#REF!</v>
      </c>
      <c r="CZ23" s="24" t="e">
        <f>IF(#REF!=40,1,0)</f>
        <v>#REF!</v>
      </c>
      <c r="DA23" s="24" t="e">
        <f>IF(#REF!&gt;20,0,0)</f>
        <v>#REF!</v>
      </c>
      <c r="DB23" s="24" t="e">
        <f>IF(#REF!="сх",0,0)</f>
        <v>#REF!</v>
      </c>
      <c r="DC23" s="24" t="e">
        <f t="shared" si="3"/>
        <v>#REF!</v>
      </c>
      <c r="DD23" s="24" t="e">
        <f>IF(#REF!=1,45,0)</f>
        <v>#REF!</v>
      </c>
      <c r="DE23" s="24" t="e">
        <f>IF(#REF!=2,42,0)</f>
        <v>#REF!</v>
      </c>
      <c r="DF23" s="24" t="e">
        <f>IF(#REF!=3,40,0)</f>
        <v>#REF!</v>
      </c>
      <c r="DG23" s="24" t="e">
        <f>IF(#REF!=4,38,0)</f>
        <v>#REF!</v>
      </c>
      <c r="DH23" s="24" t="e">
        <f>IF(#REF!=5,36,0)</f>
        <v>#REF!</v>
      </c>
      <c r="DI23" s="24" t="e">
        <f>IF(#REF!=6,35,0)</f>
        <v>#REF!</v>
      </c>
      <c r="DJ23" s="24" t="e">
        <f>IF(#REF!=7,34,0)</f>
        <v>#REF!</v>
      </c>
      <c r="DK23" s="24" t="e">
        <f>IF(#REF!=8,33,0)</f>
        <v>#REF!</v>
      </c>
      <c r="DL23" s="24" t="e">
        <f>IF(#REF!=9,32,0)</f>
        <v>#REF!</v>
      </c>
      <c r="DM23" s="24" t="e">
        <f>IF(#REF!=10,31,0)</f>
        <v>#REF!</v>
      </c>
      <c r="DN23" s="24" t="e">
        <f>IF(#REF!=11,30,0)</f>
        <v>#REF!</v>
      </c>
      <c r="DO23" s="24" t="e">
        <f>IF(#REF!=12,29,0)</f>
        <v>#REF!</v>
      </c>
      <c r="DP23" s="24" t="e">
        <f>IF(#REF!=13,28,0)</f>
        <v>#REF!</v>
      </c>
      <c r="DQ23" s="24" t="e">
        <f>IF(#REF!=14,27,0)</f>
        <v>#REF!</v>
      </c>
      <c r="DR23" s="24" t="e">
        <f>IF(#REF!=15,26,0)</f>
        <v>#REF!</v>
      </c>
      <c r="DS23" s="24" t="e">
        <f>IF(#REF!=16,25,0)</f>
        <v>#REF!</v>
      </c>
      <c r="DT23" s="24" t="e">
        <f>IF(#REF!=17,24,0)</f>
        <v>#REF!</v>
      </c>
      <c r="DU23" s="24" t="e">
        <f>IF(#REF!=18,23,0)</f>
        <v>#REF!</v>
      </c>
      <c r="DV23" s="24" t="e">
        <f>IF(#REF!=19,22,0)</f>
        <v>#REF!</v>
      </c>
      <c r="DW23" s="24" t="e">
        <f>IF(#REF!=20,21,0)</f>
        <v>#REF!</v>
      </c>
      <c r="DX23" s="24" t="e">
        <f>IF(#REF!=21,20,0)</f>
        <v>#REF!</v>
      </c>
      <c r="DY23" s="24" t="e">
        <f>IF(#REF!=22,19,0)</f>
        <v>#REF!</v>
      </c>
      <c r="DZ23" s="24" t="e">
        <f>IF(#REF!=23,18,0)</f>
        <v>#REF!</v>
      </c>
      <c r="EA23" s="24" t="e">
        <f>IF(#REF!=24,17,0)</f>
        <v>#REF!</v>
      </c>
      <c r="EB23" s="24" t="e">
        <f>IF(#REF!=25,16,0)</f>
        <v>#REF!</v>
      </c>
      <c r="EC23" s="24" t="e">
        <f>IF(#REF!=26,15,0)</f>
        <v>#REF!</v>
      </c>
      <c r="ED23" s="24" t="e">
        <f>IF(#REF!=27,14,0)</f>
        <v>#REF!</v>
      </c>
      <c r="EE23" s="24" t="e">
        <f>IF(#REF!=28,13,0)</f>
        <v>#REF!</v>
      </c>
      <c r="EF23" s="24" t="e">
        <f>IF(#REF!=29,12,0)</f>
        <v>#REF!</v>
      </c>
      <c r="EG23" s="24" t="e">
        <f>IF(#REF!=30,11,0)</f>
        <v>#REF!</v>
      </c>
      <c r="EH23" s="24" t="e">
        <f>IF(#REF!=31,10,0)</f>
        <v>#REF!</v>
      </c>
      <c r="EI23" s="24" t="e">
        <f>IF(#REF!=32,9,0)</f>
        <v>#REF!</v>
      </c>
      <c r="EJ23" s="24" t="e">
        <f>IF(#REF!=33,8,0)</f>
        <v>#REF!</v>
      </c>
      <c r="EK23" s="24" t="e">
        <f>IF(#REF!=34,7,0)</f>
        <v>#REF!</v>
      </c>
      <c r="EL23" s="24" t="e">
        <f>IF(#REF!=35,6,0)</f>
        <v>#REF!</v>
      </c>
      <c r="EM23" s="24" t="e">
        <f>IF(#REF!=36,5,0)</f>
        <v>#REF!</v>
      </c>
      <c r="EN23" s="24" t="e">
        <f>IF(#REF!=37,4,0)</f>
        <v>#REF!</v>
      </c>
      <c r="EO23" s="24" t="e">
        <f>IF(#REF!=38,3,0)</f>
        <v>#REF!</v>
      </c>
      <c r="EP23" s="24" t="e">
        <f>IF(#REF!=39,2,0)</f>
        <v>#REF!</v>
      </c>
      <c r="EQ23" s="24" t="e">
        <f>IF(#REF!=40,1,0)</f>
        <v>#REF!</v>
      </c>
      <c r="ER23" s="24" t="e">
        <f>IF(#REF!&gt;20,0,0)</f>
        <v>#REF!</v>
      </c>
      <c r="ES23" s="24" t="e">
        <f>IF(#REF!="сх",0,0)</f>
        <v>#REF!</v>
      </c>
      <c r="ET23" s="24" t="e">
        <f t="shared" si="4"/>
        <v>#REF!</v>
      </c>
      <c r="EU23" s="24"/>
      <c r="EV23" s="24" t="e">
        <f>IF(#REF!="сх","ноль",IF(#REF!&gt;0,#REF!,"Ноль"))</f>
        <v>#REF!</v>
      </c>
      <c r="EW23" s="24" t="e">
        <f>IF(#REF!="сх","ноль",IF(#REF!&gt;0,#REF!,"Ноль"))</f>
        <v>#REF!</v>
      </c>
      <c r="EX23" s="24"/>
      <c r="EY23" s="24" t="e">
        <f t="shared" si="5"/>
        <v>#REF!</v>
      </c>
      <c r="EZ23" s="24" t="e">
        <f>IF(O23=#REF!,IF(#REF!&lt;#REF!,#REF!,FD23),#REF!)</f>
        <v>#REF!</v>
      </c>
      <c r="FA23" s="24" t="e">
        <f>IF(O23=#REF!,IF(#REF!&lt;#REF!,0,1))</f>
        <v>#REF!</v>
      </c>
      <c r="FB23" s="24" t="e">
        <f>IF(AND(EY23&gt;=21,EY23&lt;&gt;0),EY23,IF(O23&lt;#REF!,"СТОП",EZ23+FA23))</f>
        <v>#REF!</v>
      </c>
      <c r="FC23" s="24"/>
      <c r="FD23" s="24">
        <v>15</v>
      </c>
      <c r="FE23" s="24">
        <v>16</v>
      </c>
      <c r="FF23" s="24"/>
      <c r="FG23" s="26" t="e">
        <f>IF(#REF!=1,25,0)</f>
        <v>#REF!</v>
      </c>
      <c r="FH23" s="26" t="e">
        <f>IF(#REF!=2,22,0)</f>
        <v>#REF!</v>
      </c>
      <c r="FI23" s="26" t="e">
        <f>IF(#REF!=3,20,0)</f>
        <v>#REF!</v>
      </c>
      <c r="FJ23" s="26" t="e">
        <f>IF(#REF!=4,18,0)</f>
        <v>#REF!</v>
      </c>
      <c r="FK23" s="26" t="e">
        <f>IF(#REF!=5,16,0)</f>
        <v>#REF!</v>
      </c>
      <c r="FL23" s="26" t="e">
        <f>IF(#REF!=6,15,0)</f>
        <v>#REF!</v>
      </c>
      <c r="FM23" s="26" t="e">
        <f>IF(#REF!=7,14,0)</f>
        <v>#REF!</v>
      </c>
      <c r="FN23" s="26" t="e">
        <f>IF(#REF!=8,13,0)</f>
        <v>#REF!</v>
      </c>
      <c r="FO23" s="26" t="e">
        <f>IF(#REF!=9,12,0)</f>
        <v>#REF!</v>
      </c>
      <c r="FP23" s="26" t="e">
        <f>IF(#REF!=10,11,0)</f>
        <v>#REF!</v>
      </c>
      <c r="FQ23" s="26" t="e">
        <f>IF(#REF!=11,10,0)</f>
        <v>#REF!</v>
      </c>
      <c r="FR23" s="26" t="e">
        <f>IF(#REF!=12,9,0)</f>
        <v>#REF!</v>
      </c>
      <c r="FS23" s="26" t="e">
        <f>IF(#REF!=13,8,0)</f>
        <v>#REF!</v>
      </c>
      <c r="FT23" s="26" t="e">
        <f>IF(#REF!=14,7,0)</f>
        <v>#REF!</v>
      </c>
      <c r="FU23" s="26" t="e">
        <f>IF(#REF!=15,6,0)</f>
        <v>#REF!</v>
      </c>
      <c r="FV23" s="26" t="e">
        <f>IF(#REF!=16,5,0)</f>
        <v>#REF!</v>
      </c>
      <c r="FW23" s="26" t="e">
        <f>IF(#REF!=17,4,0)</f>
        <v>#REF!</v>
      </c>
      <c r="FX23" s="26" t="e">
        <f>IF(#REF!=18,3,0)</f>
        <v>#REF!</v>
      </c>
      <c r="FY23" s="26" t="e">
        <f>IF(#REF!=19,2,0)</f>
        <v>#REF!</v>
      </c>
      <c r="FZ23" s="26" t="e">
        <f>IF(#REF!=20,1,0)</f>
        <v>#REF!</v>
      </c>
      <c r="GA23" s="26" t="e">
        <f>IF(#REF!&gt;20,0,0)</f>
        <v>#REF!</v>
      </c>
      <c r="GB23" s="26" t="e">
        <f>IF(#REF!="сх",0,0)</f>
        <v>#REF!</v>
      </c>
      <c r="GC23" s="26" t="e">
        <f t="shared" si="6"/>
        <v>#REF!</v>
      </c>
      <c r="GD23" s="26" t="e">
        <f>IF(#REF!=1,25,0)</f>
        <v>#REF!</v>
      </c>
      <c r="GE23" s="26" t="e">
        <f>IF(#REF!=2,22,0)</f>
        <v>#REF!</v>
      </c>
      <c r="GF23" s="26" t="e">
        <f>IF(#REF!=3,20,0)</f>
        <v>#REF!</v>
      </c>
      <c r="GG23" s="26" t="e">
        <f>IF(#REF!=4,18,0)</f>
        <v>#REF!</v>
      </c>
      <c r="GH23" s="26" t="e">
        <f>IF(#REF!=5,16,0)</f>
        <v>#REF!</v>
      </c>
      <c r="GI23" s="26" t="e">
        <f>IF(#REF!=6,15,0)</f>
        <v>#REF!</v>
      </c>
      <c r="GJ23" s="26" t="e">
        <f>IF(#REF!=7,14,0)</f>
        <v>#REF!</v>
      </c>
      <c r="GK23" s="26" t="e">
        <f>IF(#REF!=8,13,0)</f>
        <v>#REF!</v>
      </c>
      <c r="GL23" s="26" t="e">
        <f>IF(#REF!=9,12,0)</f>
        <v>#REF!</v>
      </c>
      <c r="GM23" s="26" t="e">
        <f>IF(#REF!=10,11,0)</f>
        <v>#REF!</v>
      </c>
      <c r="GN23" s="26" t="e">
        <f>IF(#REF!=11,10,0)</f>
        <v>#REF!</v>
      </c>
      <c r="GO23" s="26" t="e">
        <f>IF(#REF!=12,9,0)</f>
        <v>#REF!</v>
      </c>
      <c r="GP23" s="26" t="e">
        <f>IF(#REF!=13,8,0)</f>
        <v>#REF!</v>
      </c>
      <c r="GQ23" s="26" t="e">
        <f>IF(#REF!=14,7,0)</f>
        <v>#REF!</v>
      </c>
      <c r="GR23" s="26" t="e">
        <f>IF(#REF!=15,6,0)</f>
        <v>#REF!</v>
      </c>
      <c r="GS23" s="26" t="e">
        <f>IF(#REF!=16,5,0)</f>
        <v>#REF!</v>
      </c>
      <c r="GT23" s="26" t="e">
        <f>IF(#REF!=17,4,0)</f>
        <v>#REF!</v>
      </c>
      <c r="GU23" s="26" t="e">
        <f>IF(#REF!=18,3,0)</f>
        <v>#REF!</v>
      </c>
      <c r="GV23" s="26" t="e">
        <f>IF(#REF!=19,2,0)</f>
        <v>#REF!</v>
      </c>
      <c r="GW23" s="26" t="e">
        <f>IF(#REF!=20,1,0)</f>
        <v>#REF!</v>
      </c>
      <c r="GX23" s="26" t="e">
        <f>IF(#REF!&gt;20,0,0)</f>
        <v>#REF!</v>
      </c>
      <c r="GY23" s="26" t="e">
        <f>IF(#REF!="сх",0,0)</f>
        <v>#REF!</v>
      </c>
      <c r="GZ23" s="26" t="e">
        <f t="shared" si="7"/>
        <v>#REF!</v>
      </c>
      <c r="HA23" s="26" t="e">
        <f>IF(#REF!=1,100,0)</f>
        <v>#REF!</v>
      </c>
      <c r="HB23" s="26" t="e">
        <f>IF(#REF!=2,98,0)</f>
        <v>#REF!</v>
      </c>
      <c r="HC23" s="26" t="e">
        <f>IF(#REF!=3,95,0)</f>
        <v>#REF!</v>
      </c>
      <c r="HD23" s="26" t="e">
        <f>IF(#REF!=4,93,0)</f>
        <v>#REF!</v>
      </c>
      <c r="HE23" s="26" t="e">
        <f>IF(#REF!=5,90,0)</f>
        <v>#REF!</v>
      </c>
      <c r="HF23" s="26" t="e">
        <f>IF(#REF!=6,88,0)</f>
        <v>#REF!</v>
      </c>
      <c r="HG23" s="26" t="e">
        <f>IF(#REF!=7,85,0)</f>
        <v>#REF!</v>
      </c>
      <c r="HH23" s="26" t="e">
        <f>IF(#REF!=8,83,0)</f>
        <v>#REF!</v>
      </c>
      <c r="HI23" s="26" t="e">
        <f>IF(#REF!=9,80,0)</f>
        <v>#REF!</v>
      </c>
      <c r="HJ23" s="26" t="e">
        <f>IF(#REF!=10,78,0)</f>
        <v>#REF!</v>
      </c>
      <c r="HK23" s="26" t="e">
        <f>IF(#REF!=11,75,0)</f>
        <v>#REF!</v>
      </c>
      <c r="HL23" s="26" t="e">
        <f>IF(#REF!=12,73,0)</f>
        <v>#REF!</v>
      </c>
      <c r="HM23" s="26" t="e">
        <f>IF(#REF!=13,70,0)</f>
        <v>#REF!</v>
      </c>
      <c r="HN23" s="26" t="e">
        <f>IF(#REF!=14,68,0)</f>
        <v>#REF!</v>
      </c>
      <c r="HO23" s="26" t="e">
        <f>IF(#REF!=15,65,0)</f>
        <v>#REF!</v>
      </c>
      <c r="HP23" s="26" t="e">
        <f>IF(#REF!=16,63,0)</f>
        <v>#REF!</v>
      </c>
      <c r="HQ23" s="26" t="e">
        <f>IF(#REF!=17,60,0)</f>
        <v>#REF!</v>
      </c>
      <c r="HR23" s="26" t="e">
        <f>IF(#REF!=18,58,0)</f>
        <v>#REF!</v>
      </c>
      <c r="HS23" s="26" t="e">
        <f>IF(#REF!=19,55,0)</f>
        <v>#REF!</v>
      </c>
      <c r="HT23" s="26" t="e">
        <f>IF(#REF!=20,53,0)</f>
        <v>#REF!</v>
      </c>
      <c r="HU23" s="26" t="e">
        <f>IF(#REF!&gt;20,0,0)</f>
        <v>#REF!</v>
      </c>
      <c r="HV23" s="26" t="e">
        <f>IF(#REF!="сх",0,0)</f>
        <v>#REF!</v>
      </c>
      <c r="HW23" s="26" t="e">
        <f t="shared" si="8"/>
        <v>#REF!</v>
      </c>
      <c r="HX23" s="26" t="e">
        <f>IF(#REF!=1,100,0)</f>
        <v>#REF!</v>
      </c>
      <c r="HY23" s="26" t="e">
        <f>IF(#REF!=2,98,0)</f>
        <v>#REF!</v>
      </c>
      <c r="HZ23" s="26" t="e">
        <f>IF(#REF!=3,95,0)</f>
        <v>#REF!</v>
      </c>
      <c r="IA23" s="26" t="e">
        <f>IF(#REF!=4,93,0)</f>
        <v>#REF!</v>
      </c>
      <c r="IB23" s="26" t="e">
        <f>IF(#REF!=5,90,0)</f>
        <v>#REF!</v>
      </c>
      <c r="IC23" s="26" t="e">
        <f>IF(#REF!=6,88,0)</f>
        <v>#REF!</v>
      </c>
      <c r="ID23" s="26" t="e">
        <f>IF(#REF!=7,85,0)</f>
        <v>#REF!</v>
      </c>
      <c r="IE23" s="26" t="e">
        <f>IF(#REF!=8,83,0)</f>
        <v>#REF!</v>
      </c>
      <c r="IF23" s="26" t="e">
        <f>IF(#REF!=9,80,0)</f>
        <v>#REF!</v>
      </c>
      <c r="IG23" s="26" t="e">
        <f>IF(#REF!=10,78,0)</f>
        <v>#REF!</v>
      </c>
      <c r="IH23" s="26" t="e">
        <f>IF(#REF!=11,75,0)</f>
        <v>#REF!</v>
      </c>
      <c r="II23" s="26" t="e">
        <f>IF(#REF!=12,73,0)</f>
        <v>#REF!</v>
      </c>
      <c r="IJ23" s="26" t="e">
        <f>IF(#REF!=13,70,0)</f>
        <v>#REF!</v>
      </c>
      <c r="IK23" s="26" t="e">
        <f>IF(#REF!=14,68,0)</f>
        <v>#REF!</v>
      </c>
      <c r="IL23" s="26" t="e">
        <f>IF(#REF!=15,65,0)</f>
        <v>#REF!</v>
      </c>
      <c r="IM23" s="26" t="e">
        <f>IF(#REF!=16,63,0)</f>
        <v>#REF!</v>
      </c>
      <c r="IN23" s="26" t="e">
        <f>IF(#REF!=17,60,0)</f>
        <v>#REF!</v>
      </c>
      <c r="IO23" s="26" t="e">
        <f>IF(#REF!=18,58,0)</f>
        <v>#REF!</v>
      </c>
      <c r="IP23" s="26" t="e">
        <f>IF(#REF!=19,55,0)</f>
        <v>#REF!</v>
      </c>
      <c r="IQ23" s="26" t="e">
        <f>IF(#REF!=20,53,0)</f>
        <v>#REF!</v>
      </c>
      <c r="IR23" s="26" t="e">
        <f>IF(#REF!&gt;20,0,0)</f>
        <v>#REF!</v>
      </c>
      <c r="IS23" s="26" t="e">
        <f>IF(#REF!="сх",0,0)</f>
        <v>#REF!</v>
      </c>
      <c r="IT23" s="26" t="e">
        <f t="shared" si="9"/>
        <v>#REF!</v>
      </c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</row>
    <row r="24" spans="1:268" s="3" customFormat="1" ht="44.25" x14ac:dyDescent="0.2">
      <c r="A24" s="58">
        <v>15</v>
      </c>
      <c r="B24" s="61">
        <v>10.199999999999999</v>
      </c>
      <c r="C24" s="77">
        <v>91</v>
      </c>
      <c r="D24" s="94" t="s">
        <v>161</v>
      </c>
      <c r="E24" s="45" t="s">
        <v>65</v>
      </c>
      <c r="F24" s="65" t="s">
        <v>31</v>
      </c>
      <c r="G24" s="67" t="s">
        <v>49</v>
      </c>
      <c r="H24" s="45" t="s">
        <v>30</v>
      </c>
      <c r="I24" s="70">
        <v>15</v>
      </c>
      <c r="J24" s="71">
        <v>6</v>
      </c>
      <c r="K24" s="72">
        <v>13</v>
      </c>
      <c r="L24" s="71">
        <v>8</v>
      </c>
      <c r="M24" s="72">
        <v>14</v>
      </c>
      <c r="N24" s="71">
        <v>7</v>
      </c>
      <c r="O24" s="88">
        <f t="shared" si="0"/>
        <v>21</v>
      </c>
      <c r="P24" s="23" t="e">
        <f>#REF!+#REF!</f>
        <v>#REF!</v>
      </c>
      <c r="Q24" s="24"/>
      <c r="R24" s="25"/>
      <c r="S24" s="24" t="e">
        <f>IF(#REF!=1,25,0)</f>
        <v>#REF!</v>
      </c>
      <c r="T24" s="24" t="e">
        <f>IF(#REF!=2,22,0)</f>
        <v>#REF!</v>
      </c>
      <c r="U24" s="24" t="e">
        <f>IF(#REF!=3,20,0)</f>
        <v>#REF!</v>
      </c>
      <c r="V24" s="24" t="e">
        <f>IF(#REF!=4,18,0)</f>
        <v>#REF!</v>
      </c>
      <c r="W24" s="24" t="e">
        <f>IF(#REF!=5,16,0)</f>
        <v>#REF!</v>
      </c>
      <c r="X24" s="24" t="e">
        <f>IF(#REF!=6,15,0)</f>
        <v>#REF!</v>
      </c>
      <c r="Y24" s="24" t="e">
        <f>IF(#REF!=7,14,0)</f>
        <v>#REF!</v>
      </c>
      <c r="Z24" s="24" t="e">
        <f>IF(#REF!=8,13,0)</f>
        <v>#REF!</v>
      </c>
      <c r="AA24" s="24" t="e">
        <f>IF(#REF!=9,12,0)</f>
        <v>#REF!</v>
      </c>
      <c r="AB24" s="24" t="e">
        <f>IF(#REF!=10,11,0)</f>
        <v>#REF!</v>
      </c>
      <c r="AC24" s="24" t="e">
        <f>IF(#REF!=11,10,0)</f>
        <v>#REF!</v>
      </c>
      <c r="AD24" s="24" t="e">
        <f>IF(#REF!=12,9,0)</f>
        <v>#REF!</v>
      </c>
      <c r="AE24" s="24" t="e">
        <f>IF(#REF!=13,8,0)</f>
        <v>#REF!</v>
      </c>
      <c r="AF24" s="24" t="e">
        <f>IF(#REF!=14,7,0)</f>
        <v>#REF!</v>
      </c>
      <c r="AG24" s="24" t="e">
        <f>IF(#REF!=15,6,0)</f>
        <v>#REF!</v>
      </c>
      <c r="AH24" s="24" t="e">
        <f>IF(#REF!=16,5,0)</f>
        <v>#REF!</v>
      </c>
      <c r="AI24" s="24" t="e">
        <f>IF(#REF!=17,4,0)</f>
        <v>#REF!</v>
      </c>
      <c r="AJ24" s="24" t="e">
        <f>IF(#REF!=18,3,0)</f>
        <v>#REF!</v>
      </c>
      <c r="AK24" s="24" t="e">
        <f>IF(#REF!=19,2,0)</f>
        <v>#REF!</v>
      </c>
      <c r="AL24" s="24" t="e">
        <f>IF(#REF!=20,1,0)</f>
        <v>#REF!</v>
      </c>
      <c r="AM24" s="24" t="e">
        <f>IF(#REF!&gt;20,0,0)</f>
        <v>#REF!</v>
      </c>
      <c r="AN24" s="24" t="e">
        <f>IF(#REF!="сх",0,0)</f>
        <v>#REF!</v>
      </c>
      <c r="AO24" s="24" t="e">
        <f t="shared" si="1"/>
        <v>#REF!</v>
      </c>
      <c r="AP24" s="24" t="e">
        <f>IF(#REF!=1,25,0)</f>
        <v>#REF!</v>
      </c>
      <c r="AQ24" s="24" t="e">
        <f>IF(#REF!=2,22,0)</f>
        <v>#REF!</v>
      </c>
      <c r="AR24" s="24" t="e">
        <f>IF(#REF!=3,20,0)</f>
        <v>#REF!</v>
      </c>
      <c r="AS24" s="24" t="e">
        <f>IF(#REF!=4,18,0)</f>
        <v>#REF!</v>
      </c>
      <c r="AT24" s="24" t="e">
        <f>IF(#REF!=5,16,0)</f>
        <v>#REF!</v>
      </c>
      <c r="AU24" s="24" t="e">
        <f>IF(#REF!=6,15,0)</f>
        <v>#REF!</v>
      </c>
      <c r="AV24" s="24" t="e">
        <f>IF(#REF!=7,14,0)</f>
        <v>#REF!</v>
      </c>
      <c r="AW24" s="24" t="e">
        <f>IF(#REF!=8,13,0)</f>
        <v>#REF!</v>
      </c>
      <c r="AX24" s="24" t="e">
        <f>IF(#REF!=9,12,0)</f>
        <v>#REF!</v>
      </c>
      <c r="AY24" s="24" t="e">
        <f>IF(#REF!=10,11,0)</f>
        <v>#REF!</v>
      </c>
      <c r="AZ24" s="24" t="e">
        <f>IF(#REF!=11,10,0)</f>
        <v>#REF!</v>
      </c>
      <c r="BA24" s="24" t="e">
        <f>IF(#REF!=12,9,0)</f>
        <v>#REF!</v>
      </c>
      <c r="BB24" s="24" t="e">
        <f>IF(#REF!=13,8,0)</f>
        <v>#REF!</v>
      </c>
      <c r="BC24" s="24" t="e">
        <f>IF(#REF!=14,7,0)</f>
        <v>#REF!</v>
      </c>
      <c r="BD24" s="24" t="e">
        <f>IF(#REF!=15,6,0)</f>
        <v>#REF!</v>
      </c>
      <c r="BE24" s="24" t="e">
        <f>IF(#REF!=16,5,0)</f>
        <v>#REF!</v>
      </c>
      <c r="BF24" s="24" t="e">
        <f>IF(#REF!=17,4,0)</f>
        <v>#REF!</v>
      </c>
      <c r="BG24" s="24" t="e">
        <f>IF(#REF!=18,3,0)</f>
        <v>#REF!</v>
      </c>
      <c r="BH24" s="24" t="e">
        <f>IF(#REF!=19,2,0)</f>
        <v>#REF!</v>
      </c>
      <c r="BI24" s="24" t="e">
        <f>IF(#REF!=20,1,0)</f>
        <v>#REF!</v>
      </c>
      <c r="BJ24" s="24" t="e">
        <f>IF(#REF!&gt;20,0,0)</f>
        <v>#REF!</v>
      </c>
      <c r="BK24" s="24" t="e">
        <f>IF(#REF!="сх",0,0)</f>
        <v>#REF!</v>
      </c>
      <c r="BL24" s="24" t="e">
        <f t="shared" si="2"/>
        <v>#REF!</v>
      </c>
      <c r="BM24" s="24" t="e">
        <f>IF(#REF!=1,45,0)</f>
        <v>#REF!</v>
      </c>
      <c r="BN24" s="24" t="e">
        <f>IF(#REF!=2,42,0)</f>
        <v>#REF!</v>
      </c>
      <c r="BO24" s="24" t="e">
        <f>IF(#REF!=3,40,0)</f>
        <v>#REF!</v>
      </c>
      <c r="BP24" s="24" t="e">
        <f>IF(#REF!=4,38,0)</f>
        <v>#REF!</v>
      </c>
      <c r="BQ24" s="24" t="e">
        <f>IF(#REF!=5,36,0)</f>
        <v>#REF!</v>
      </c>
      <c r="BR24" s="24" t="e">
        <f>IF(#REF!=6,35,0)</f>
        <v>#REF!</v>
      </c>
      <c r="BS24" s="24" t="e">
        <f>IF(#REF!=7,34,0)</f>
        <v>#REF!</v>
      </c>
      <c r="BT24" s="24" t="e">
        <f>IF(#REF!=8,33,0)</f>
        <v>#REF!</v>
      </c>
      <c r="BU24" s="24" t="e">
        <f>IF(#REF!=9,32,0)</f>
        <v>#REF!</v>
      </c>
      <c r="BV24" s="24" t="e">
        <f>IF(#REF!=10,31,0)</f>
        <v>#REF!</v>
      </c>
      <c r="BW24" s="24" t="e">
        <f>IF(#REF!=11,30,0)</f>
        <v>#REF!</v>
      </c>
      <c r="BX24" s="24" t="e">
        <f>IF(#REF!=12,29,0)</f>
        <v>#REF!</v>
      </c>
      <c r="BY24" s="24" t="e">
        <f>IF(#REF!=13,28,0)</f>
        <v>#REF!</v>
      </c>
      <c r="BZ24" s="24" t="e">
        <f>IF(#REF!=14,27,0)</f>
        <v>#REF!</v>
      </c>
      <c r="CA24" s="24" t="e">
        <f>IF(#REF!=15,26,0)</f>
        <v>#REF!</v>
      </c>
      <c r="CB24" s="24" t="e">
        <f>IF(#REF!=16,25,0)</f>
        <v>#REF!</v>
      </c>
      <c r="CC24" s="24" t="e">
        <f>IF(#REF!=17,24,0)</f>
        <v>#REF!</v>
      </c>
      <c r="CD24" s="24" t="e">
        <f>IF(#REF!=18,23,0)</f>
        <v>#REF!</v>
      </c>
      <c r="CE24" s="24" t="e">
        <f>IF(#REF!=19,22,0)</f>
        <v>#REF!</v>
      </c>
      <c r="CF24" s="24" t="e">
        <f>IF(#REF!=20,21,0)</f>
        <v>#REF!</v>
      </c>
      <c r="CG24" s="24" t="e">
        <f>IF(#REF!=21,20,0)</f>
        <v>#REF!</v>
      </c>
      <c r="CH24" s="24" t="e">
        <f>IF(#REF!=22,19,0)</f>
        <v>#REF!</v>
      </c>
      <c r="CI24" s="24" t="e">
        <f>IF(#REF!=23,18,0)</f>
        <v>#REF!</v>
      </c>
      <c r="CJ24" s="24" t="e">
        <f>IF(#REF!=24,17,0)</f>
        <v>#REF!</v>
      </c>
      <c r="CK24" s="24" t="e">
        <f>IF(#REF!=25,16,0)</f>
        <v>#REF!</v>
      </c>
      <c r="CL24" s="24" t="e">
        <f>IF(#REF!=26,15,0)</f>
        <v>#REF!</v>
      </c>
      <c r="CM24" s="24" t="e">
        <f>IF(#REF!=27,14,0)</f>
        <v>#REF!</v>
      </c>
      <c r="CN24" s="24" t="e">
        <f>IF(#REF!=28,13,0)</f>
        <v>#REF!</v>
      </c>
      <c r="CO24" s="24" t="e">
        <f>IF(#REF!=29,12,0)</f>
        <v>#REF!</v>
      </c>
      <c r="CP24" s="24" t="e">
        <f>IF(#REF!=30,11,0)</f>
        <v>#REF!</v>
      </c>
      <c r="CQ24" s="24" t="e">
        <f>IF(#REF!=31,10,0)</f>
        <v>#REF!</v>
      </c>
      <c r="CR24" s="24" t="e">
        <f>IF(#REF!=32,9,0)</f>
        <v>#REF!</v>
      </c>
      <c r="CS24" s="24" t="e">
        <f>IF(#REF!=33,8,0)</f>
        <v>#REF!</v>
      </c>
      <c r="CT24" s="24" t="e">
        <f>IF(#REF!=34,7,0)</f>
        <v>#REF!</v>
      </c>
      <c r="CU24" s="24" t="e">
        <f>IF(#REF!=35,6,0)</f>
        <v>#REF!</v>
      </c>
      <c r="CV24" s="24" t="e">
        <f>IF(#REF!=36,5,0)</f>
        <v>#REF!</v>
      </c>
      <c r="CW24" s="24" t="e">
        <f>IF(#REF!=37,4,0)</f>
        <v>#REF!</v>
      </c>
      <c r="CX24" s="24" t="e">
        <f>IF(#REF!=38,3,0)</f>
        <v>#REF!</v>
      </c>
      <c r="CY24" s="24" t="e">
        <f>IF(#REF!=39,2,0)</f>
        <v>#REF!</v>
      </c>
      <c r="CZ24" s="24" t="e">
        <f>IF(#REF!=40,1,0)</f>
        <v>#REF!</v>
      </c>
      <c r="DA24" s="24" t="e">
        <f>IF(#REF!&gt;20,0,0)</f>
        <v>#REF!</v>
      </c>
      <c r="DB24" s="24" t="e">
        <f>IF(#REF!="сх",0,0)</f>
        <v>#REF!</v>
      </c>
      <c r="DC24" s="24" t="e">
        <f t="shared" si="3"/>
        <v>#REF!</v>
      </c>
      <c r="DD24" s="24" t="e">
        <f>IF(#REF!=1,45,0)</f>
        <v>#REF!</v>
      </c>
      <c r="DE24" s="24" t="e">
        <f>IF(#REF!=2,42,0)</f>
        <v>#REF!</v>
      </c>
      <c r="DF24" s="24" t="e">
        <f>IF(#REF!=3,40,0)</f>
        <v>#REF!</v>
      </c>
      <c r="DG24" s="24" t="e">
        <f>IF(#REF!=4,38,0)</f>
        <v>#REF!</v>
      </c>
      <c r="DH24" s="24" t="e">
        <f>IF(#REF!=5,36,0)</f>
        <v>#REF!</v>
      </c>
      <c r="DI24" s="24" t="e">
        <f>IF(#REF!=6,35,0)</f>
        <v>#REF!</v>
      </c>
      <c r="DJ24" s="24" t="e">
        <f>IF(#REF!=7,34,0)</f>
        <v>#REF!</v>
      </c>
      <c r="DK24" s="24" t="e">
        <f>IF(#REF!=8,33,0)</f>
        <v>#REF!</v>
      </c>
      <c r="DL24" s="24" t="e">
        <f>IF(#REF!=9,32,0)</f>
        <v>#REF!</v>
      </c>
      <c r="DM24" s="24" t="e">
        <f>IF(#REF!=10,31,0)</f>
        <v>#REF!</v>
      </c>
      <c r="DN24" s="24" t="e">
        <f>IF(#REF!=11,30,0)</f>
        <v>#REF!</v>
      </c>
      <c r="DO24" s="24" t="e">
        <f>IF(#REF!=12,29,0)</f>
        <v>#REF!</v>
      </c>
      <c r="DP24" s="24" t="e">
        <f>IF(#REF!=13,28,0)</f>
        <v>#REF!</v>
      </c>
      <c r="DQ24" s="24" t="e">
        <f>IF(#REF!=14,27,0)</f>
        <v>#REF!</v>
      </c>
      <c r="DR24" s="24" t="e">
        <f>IF(#REF!=15,26,0)</f>
        <v>#REF!</v>
      </c>
      <c r="DS24" s="24" t="e">
        <f>IF(#REF!=16,25,0)</f>
        <v>#REF!</v>
      </c>
      <c r="DT24" s="24" t="e">
        <f>IF(#REF!=17,24,0)</f>
        <v>#REF!</v>
      </c>
      <c r="DU24" s="24" t="e">
        <f>IF(#REF!=18,23,0)</f>
        <v>#REF!</v>
      </c>
      <c r="DV24" s="24" t="e">
        <f>IF(#REF!=19,22,0)</f>
        <v>#REF!</v>
      </c>
      <c r="DW24" s="24" t="e">
        <f>IF(#REF!=20,21,0)</f>
        <v>#REF!</v>
      </c>
      <c r="DX24" s="24" t="e">
        <f>IF(#REF!=21,20,0)</f>
        <v>#REF!</v>
      </c>
      <c r="DY24" s="24" t="e">
        <f>IF(#REF!=22,19,0)</f>
        <v>#REF!</v>
      </c>
      <c r="DZ24" s="24" t="e">
        <f>IF(#REF!=23,18,0)</f>
        <v>#REF!</v>
      </c>
      <c r="EA24" s="24" t="e">
        <f>IF(#REF!=24,17,0)</f>
        <v>#REF!</v>
      </c>
      <c r="EB24" s="24" t="e">
        <f>IF(#REF!=25,16,0)</f>
        <v>#REF!</v>
      </c>
      <c r="EC24" s="24" t="e">
        <f>IF(#REF!=26,15,0)</f>
        <v>#REF!</v>
      </c>
      <c r="ED24" s="24" t="e">
        <f>IF(#REF!=27,14,0)</f>
        <v>#REF!</v>
      </c>
      <c r="EE24" s="24" t="e">
        <f>IF(#REF!=28,13,0)</f>
        <v>#REF!</v>
      </c>
      <c r="EF24" s="24" t="e">
        <f>IF(#REF!=29,12,0)</f>
        <v>#REF!</v>
      </c>
      <c r="EG24" s="24" t="e">
        <f>IF(#REF!=30,11,0)</f>
        <v>#REF!</v>
      </c>
      <c r="EH24" s="24" t="e">
        <f>IF(#REF!=31,10,0)</f>
        <v>#REF!</v>
      </c>
      <c r="EI24" s="24" t="e">
        <f>IF(#REF!=32,9,0)</f>
        <v>#REF!</v>
      </c>
      <c r="EJ24" s="24" t="e">
        <f>IF(#REF!=33,8,0)</f>
        <v>#REF!</v>
      </c>
      <c r="EK24" s="24" t="e">
        <f>IF(#REF!=34,7,0)</f>
        <v>#REF!</v>
      </c>
      <c r="EL24" s="24" t="e">
        <f>IF(#REF!=35,6,0)</f>
        <v>#REF!</v>
      </c>
      <c r="EM24" s="24" t="e">
        <f>IF(#REF!=36,5,0)</f>
        <v>#REF!</v>
      </c>
      <c r="EN24" s="24" t="e">
        <f>IF(#REF!=37,4,0)</f>
        <v>#REF!</v>
      </c>
      <c r="EO24" s="24" t="e">
        <f>IF(#REF!=38,3,0)</f>
        <v>#REF!</v>
      </c>
      <c r="EP24" s="24" t="e">
        <f>IF(#REF!=39,2,0)</f>
        <v>#REF!</v>
      </c>
      <c r="EQ24" s="24" t="e">
        <f>IF(#REF!=40,1,0)</f>
        <v>#REF!</v>
      </c>
      <c r="ER24" s="24" t="e">
        <f>IF(#REF!&gt;20,0,0)</f>
        <v>#REF!</v>
      </c>
      <c r="ES24" s="24" t="e">
        <f>IF(#REF!="сх",0,0)</f>
        <v>#REF!</v>
      </c>
      <c r="ET24" s="24" t="e">
        <f t="shared" si="4"/>
        <v>#REF!</v>
      </c>
      <c r="EU24" s="24"/>
      <c r="EV24" s="24" t="e">
        <f>IF(#REF!="сх","ноль",IF(#REF!&gt;0,#REF!,"Ноль"))</f>
        <v>#REF!</v>
      </c>
      <c r="EW24" s="24" t="e">
        <f>IF(#REF!="сх","ноль",IF(#REF!&gt;0,#REF!,"Ноль"))</f>
        <v>#REF!</v>
      </c>
      <c r="EX24" s="24"/>
      <c r="EY24" s="24" t="e">
        <f t="shared" si="5"/>
        <v>#REF!</v>
      </c>
      <c r="EZ24" s="24" t="e">
        <f>IF(O24=#REF!,IF(#REF!&lt;#REF!,#REF!,FD24),#REF!)</f>
        <v>#REF!</v>
      </c>
      <c r="FA24" s="24" t="e">
        <f>IF(O24=#REF!,IF(#REF!&lt;#REF!,0,1))</f>
        <v>#REF!</v>
      </c>
      <c r="FB24" s="24" t="e">
        <f>IF(AND(EY24&gt;=21,EY24&lt;&gt;0),EY24,IF(O24&lt;#REF!,"СТОП",EZ24+FA24))</f>
        <v>#REF!</v>
      </c>
      <c r="FC24" s="24"/>
      <c r="FD24" s="24">
        <v>15</v>
      </c>
      <c r="FE24" s="24">
        <v>16</v>
      </c>
      <c r="FF24" s="24"/>
      <c r="FG24" s="26" t="e">
        <f>IF(#REF!=1,25,0)</f>
        <v>#REF!</v>
      </c>
      <c r="FH24" s="26" t="e">
        <f>IF(#REF!=2,22,0)</f>
        <v>#REF!</v>
      </c>
      <c r="FI24" s="26" t="e">
        <f>IF(#REF!=3,20,0)</f>
        <v>#REF!</v>
      </c>
      <c r="FJ24" s="26" t="e">
        <f>IF(#REF!=4,18,0)</f>
        <v>#REF!</v>
      </c>
      <c r="FK24" s="26" t="e">
        <f>IF(#REF!=5,16,0)</f>
        <v>#REF!</v>
      </c>
      <c r="FL24" s="26" t="e">
        <f>IF(#REF!=6,15,0)</f>
        <v>#REF!</v>
      </c>
      <c r="FM24" s="26" t="e">
        <f>IF(#REF!=7,14,0)</f>
        <v>#REF!</v>
      </c>
      <c r="FN24" s="26" t="e">
        <f>IF(#REF!=8,13,0)</f>
        <v>#REF!</v>
      </c>
      <c r="FO24" s="26" t="e">
        <f>IF(#REF!=9,12,0)</f>
        <v>#REF!</v>
      </c>
      <c r="FP24" s="26" t="e">
        <f>IF(#REF!=10,11,0)</f>
        <v>#REF!</v>
      </c>
      <c r="FQ24" s="26" t="e">
        <f>IF(#REF!=11,10,0)</f>
        <v>#REF!</v>
      </c>
      <c r="FR24" s="26" t="e">
        <f>IF(#REF!=12,9,0)</f>
        <v>#REF!</v>
      </c>
      <c r="FS24" s="26" t="e">
        <f>IF(#REF!=13,8,0)</f>
        <v>#REF!</v>
      </c>
      <c r="FT24" s="26" t="e">
        <f>IF(#REF!=14,7,0)</f>
        <v>#REF!</v>
      </c>
      <c r="FU24" s="26" t="e">
        <f>IF(#REF!=15,6,0)</f>
        <v>#REF!</v>
      </c>
      <c r="FV24" s="26" t="e">
        <f>IF(#REF!=16,5,0)</f>
        <v>#REF!</v>
      </c>
      <c r="FW24" s="26" t="e">
        <f>IF(#REF!=17,4,0)</f>
        <v>#REF!</v>
      </c>
      <c r="FX24" s="26" t="e">
        <f>IF(#REF!=18,3,0)</f>
        <v>#REF!</v>
      </c>
      <c r="FY24" s="26" t="e">
        <f>IF(#REF!=19,2,0)</f>
        <v>#REF!</v>
      </c>
      <c r="FZ24" s="26" t="e">
        <f>IF(#REF!=20,1,0)</f>
        <v>#REF!</v>
      </c>
      <c r="GA24" s="26" t="e">
        <f>IF(#REF!&gt;20,0,0)</f>
        <v>#REF!</v>
      </c>
      <c r="GB24" s="26" t="e">
        <f>IF(#REF!="сх",0,0)</f>
        <v>#REF!</v>
      </c>
      <c r="GC24" s="26" t="e">
        <f t="shared" si="6"/>
        <v>#REF!</v>
      </c>
      <c r="GD24" s="26" t="e">
        <f>IF(#REF!=1,25,0)</f>
        <v>#REF!</v>
      </c>
      <c r="GE24" s="26" t="e">
        <f>IF(#REF!=2,22,0)</f>
        <v>#REF!</v>
      </c>
      <c r="GF24" s="26" t="e">
        <f>IF(#REF!=3,20,0)</f>
        <v>#REF!</v>
      </c>
      <c r="GG24" s="26" t="e">
        <f>IF(#REF!=4,18,0)</f>
        <v>#REF!</v>
      </c>
      <c r="GH24" s="26" t="e">
        <f>IF(#REF!=5,16,0)</f>
        <v>#REF!</v>
      </c>
      <c r="GI24" s="26" t="e">
        <f>IF(#REF!=6,15,0)</f>
        <v>#REF!</v>
      </c>
      <c r="GJ24" s="26" t="e">
        <f>IF(#REF!=7,14,0)</f>
        <v>#REF!</v>
      </c>
      <c r="GK24" s="26" t="e">
        <f>IF(#REF!=8,13,0)</f>
        <v>#REF!</v>
      </c>
      <c r="GL24" s="26" t="e">
        <f>IF(#REF!=9,12,0)</f>
        <v>#REF!</v>
      </c>
      <c r="GM24" s="26" t="e">
        <f>IF(#REF!=10,11,0)</f>
        <v>#REF!</v>
      </c>
      <c r="GN24" s="26" t="e">
        <f>IF(#REF!=11,10,0)</f>
        <v>#REF!</v>
      </c>
      <c r="GO24" s="26" t="e">
        <f>IF(#REF!=12,9,0)</f>
        <v>#REF!</v>
      </c>
      <c r="GP24" s="26" t="e">
        <f>IF(#REF!=13,8,0)</f>
        <v>#REF!</v>
      </c>
      <c r="GQ24" s="26" t="e">
        <f>IF(#REF!=14,7,0)</f>
        <v>#REF!</v>
      </c>
      <c r="GR24" s="26" t="e">
        <f>IF(#REF!=15,6,0)</f>
        <v>#REF!</v>
      </c>
      <c r="GS24" s="26" t="e">
        <f>IF(#REF!=16,5,0)</f>
        <v>#REF!</v>
      </c>
      <c r="GT24" s="26" t="e">
        <f>IF(#REF!=17,4,0)</f>
        <v>#REF!</v>
      </c>
      <c r="GU24" s="26" t="e">
        <f>IF(#REF!=18,3,0)</f>
        <v>#REF!</v>
      </c>
      <c r="GV24" s="26" t="e">
        <f>IF(#REF!=19,2,0)</f>
        <v>#REF!</v>
      </c>
      <c r="GW24" s="26" t="e">
        <f>IF(#REF!=20,1,0)</f>
        <v>#REF!</v>
      </c>
      <c r="GX24" s="26" t="e">
        <f>IF(#REF!&gt;20,0,0)</f>
        <v>#REF!</v>
      </c>
      <c r="GY24" s="26" t="e">
        <f>IF(#REF!="сх",0,0)</f>
        <v>#REF!</v>
      </c>
      <c r="GZ24" s="26" t="e">
        <f t="shared" si="7"/>
        <v>#REF!</v>
      </c>
      <c r="HA24" s="26" t="e">
        <f>IF(#REF!=1,100,0)</f>
        <v>#REF!</v>
      </c>
      <c r="HB24" s="26" t="e">
        <f>IF(#REF!=2,98,0)</f>
        <v>#REF!</v>
      </c>
      <c r="HC24" s="26" t="e">
        <f>IF(#REF!=3,95,0)</f>
        <v>#REF!</v>
      </c>
      <c r="HD24" s="26" t="e">
        <f>IF(#REF!=4,93,0)</f>
        <v>#REF!</v>
      </c>
      <c r="HE24" s="26" t="e">
        <f>IF(#REF!=5,90,0)</f>
        <v>#REF!</v>
      </c>
      <c r="HF24" s="26" t="e">
        <f>IF(#REF!=6,88,0)</f>
        <v>#REF!</v>
      </c>
      <c r="HG24" s="26" t="e">
        <f>IF(#REF!=7,85,0)</f>
        <v>#REF!</v>
      </c>
      <c r="HH24" s="26" t="e">
        <f>IF(#REF!=8,83,0)</f>
        <v>#REF!</v>
      </c>
      <c r="HI24" s="26" t="e">
        <f>IF(#REF!=9,80,0)</f>
        <v>#REF!</v>
      </c>
      <c r="HJ24" s="26" t="e">
        <f>IF(#REF!=10,78,0)</f>
        <v>#REF!</v>
      </c>
      <c r="HK24" s="26" t="e">
        <f>IF(#REF!=11,75,0)</f>
        <v>#REF!</v>
      </c>
      <c r="HL24" s="26" t="e">
        <f>IF(#REF!=12,73,0)</f>
        <v>#REF!</v>
      </c>
      <c r="HM24" s="26" t="e">
        <f>IF(#REF!=13,70,0)</f>
        <v>#REF!</v>
      </c>
      <c r="HN24" s="26" t="e">
        <f>IF(#REF!=14,68,0)</f>
        <v>#REF!</v>
      </c>
      <c r="HO24" s="26" t="e">
        <f>IF(#REF!=15,65,0)</f>
        <v>#REF!</v>
      </c>
      <c r="HP24" s="26" t="e">
        <f>IF(#REF!=16,63,0)</f>
        <v>#REF!</v>
      </c>
      <c r="HQ24" s="26" t="e">
        <f>IF(#REF!=17,60,0)</f>
        <v>#REF!</v>
      </c>
      <c r="HR24" s="26" t="e">
        <f>IF(#REF!=18,58,0)</f>
        <v>#REF!</v>
      </c>
      <c r="HS24" s="26" t="e">
        <f>IF(#REF!=19,55,0)</f>
        <v>#REF!</v>
      </c>
      <c r="HT24" s="26" t="e">
        <f>IF(#REF!=20,53,0)</f>
        <v>#REF!</v>
      </c>
      <c r="HU24" s="26" t="e">
        <f>IF(#REF!&gt;20,0,0)</f>
        <v>#REF!</v>
      </c>
      <c r="HV24" s="26" t="e">
        <f>IF(#REF!="сх",0,0)</f>
        <v>#REF!</v>
      </c>
      <c r="HW24" s="26" t="e">
        <f t="shared" si="8"/>
        <v>#REF!</v>
      </c>
      <c r="HX24" s="26" t="e">
        <f>IF(#REF!=1,100,0)</f>
        <v>#REF!</v>
      </c>
      <c r="HY24" s="26" t="e">
        <f>IF(#REF!=2,98,0)</f>
        <v>#REF!</v>
      </c>
      <c r="HZ24" s="26" t="e">
        <f>IF(#REF!=3,95,0)</f>
        <v>#REF!</v>
      </c>
      <c r="IA24" s="26" t="e">
        <f>IF(#REF!=4,93,0)</f>
        <v>#REF!</v>
      </c>
      <c r="IB24" s="26" t="e">
        <f>IF(#REF!=5,90,0)</f>
        <v>#REF!</v>
      </c>
      <c r="IC24" s="26" t="e">
        <f>IF(#REF!=6,88,0)</f>
        <v>#REF!</v>
      </c>
      <c r="ID24" s="26" t="e">
        <f>IF(#REF!=7,85,0)</f>
        <v>#REF!</v>
      </c>
      <c r="IE24" s="26" t="e">
        <f>IF(#REF!=8,83,0)</f>
        <v>#REF!</v>
      </c>
      <c r="IF24" s="26" t="e">
        <f>IF(#REF!=9,80,0)</f>
        <v>#REF!</v>
      </c>
      <c r="IG24" s="26" t="e">
        <f>IF(#REF!=10,78,0)</f>
        <v>#REF!</v>
      </c>
      <c r="IH24" s="26" t="e">
        <f>IF(#REF!=11,75,0)</f>
        <v>#REF!</v>
      </c>
      <c r="II24" s="26" t="e">
        <f>IF(#REF!=12,73,0)</f>
        <v>#REF!</v>
      </c>
      <c r="IJ24" s="26" t="e">
        <f>IF(#REF!=13,70,0)</f>
        <v>#REF!</v>
      </c>
      <c r="IK24" s="26" t="e">
        <f>IF(#REF!=14,68,0)</f>
        <v>#REF!</v>
      </c>
      <c r="IL24" s="26" t="e">
        <f>IF(#REF!=15,65,0)</f>
        <v>#REF!</v>
      </c>
      <c r="IM24" s="26" t="e">
        <f>IF(#REF!=16,63,0)</f>
        <v>#REF!</v>
      </c>
      <c r="IN24" s="26" t="e">
        <f>IF(#REF!=17,60,0)</f>
        <v>#REF!</v>
      </c>
      <c r="IO24" s="26" t="e">
        <f>IF(#REF!=18,58,0)</f>
        <v>#REF!</v>
      </c>
      <c r="IP24" s="26" t="e">
        <f>IF(#REF!=19,55,0)</f>
        <v>#REF!</v>
      </c>
      <c r="IQ24" s="26" t="e">
        <f>IF(#REF!=20,53,0)</f>
        <v>#REF!</v>
      </c>
      <c r="IR24" s="26" t="e">
        <f>IF(#REF!&gt;20,0,0)</f>
        <v>#REF!</v>
      </c>
      <c r="IS24" s="26" t="e">
        <f>IF(#REF!="сх",0,0)</f>
        <v>#REF!</v>
      </c>
      <c r="IT24" s="26" t="e">
        <f t="shared" si="9"/>
        <v>#REF!</v>
      </c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</row>
    <row r="25" spans="1:268" s="3" customFormat="1" ht="45" thickBot="1" x14ac:dyDescent="0.25">
      <c r="A25" s="59">
        <v>16</v>
      </c>
      <c r="B25" s="62">
        <v>9.8999999999999897</v>
      </c>
      <c r="C25" s="78">
        <v>78</v>
      </c>
      <c r="D25" s="95" t="s">
        <v>162</v>
      </c>
      <c r="E25" s="50" t="s">
        <v>65</v>
      </c>
      <c r="F25" s="68" t="s">
        <v>31</v>
      </c>
      <c r="G25" s="69" t="s">
        <v>49</v>
      </c>
      <c r="H25" s="50" t="s">
        <v>30</v>
      </c>
      <c r="I25" s="86">
        <v>16</v>
      </c>
      <c r="J25" s="84">
        <v>5</v>
      </c>
      <c r="K25" s="85">
        <v>15</v>
      </c>
      <c r="L25" s="84">
        <v>6</v>
      </c>
      <c r="M25" s="85">
        <v>16</v>
      </c>
      <c r="N25" s="84">
        <v>5</v>
      </c>
      <c r="O25" s="89">
        <f t="shared" si="0"/>
        <v>16</v>
      </c>
      <c r="P25" s="23" t="e">
        <f>#REF!+#REF!</f>
        <v>#REF!</v>
      </c>
      <c r="Q25" s="24"/>
      <c r="R25" s="25"/>
      <c r="S25" s="24" t="e">
        <f>IF(#REF!=1,25,0)</f>
        <v>#REF!</v>
      </c>
      <c r="T25" s="24" t="e">
        <f>IF(#REF!=2,22,0)</f>
        <v>#REF!</v>
      </c>
      <c r="U25" s="24" t="e">
        <f>IF(#REF!=3,20,0)</f>
        <v>#REF!</v>
      </c>
      <c r="V25" s="24" t="e">
        <f>IF(#REF!=4,18,0)</f>
        <v>#REF!</v>
      </c>
      <c r="W25" s="24" t="e">
        <f>IF(#REF!=5,16,0)</f>
        <v>#REF!</v>
      </c>
      <c r="X25" s="24" t="e">
        <f>IF(#REF!=6,15,0)</f>
        <v>#REF!</v>
      </c>
      <c r="Y25" s="24" t="e">
        <f>IF(#REF!=7,14,0)</f>
        <v>#REF!</v>
      </c>
      <c r="Z25" s="24" t="e">
        <f>IF(#REF!=8,13,0)</f>
        <v>#REF!</v>
      </c>
      <c r="AA25" s="24" t="e">
        <f>IF(#REF!=9,12,0)</f>
        <v>#REF!</v>
      </c>
      <c r="AB25" s="24" t="e">
        <f>IF(#REF!=10,11,0)</f>
        <v>#REF!</v>
      </c>
      <c r="AC25" s="24" t="e">
        <f>IF(#REF!=11,10,0)</f>
        <v>#REF!</v>
      </c>
      <c r="AD25" s="24" t="e">
        <f>IF(#REF!=12,9,0)</f>
        <v>#REF!</v>
      </c>
      <c r="AE25" s="24" t="e">
        <f>IF(#REF!=13,8,0)</f>
        <v>#REF!</v>
      </c>
      <c r="AF25" s="24" t="e">
        <f>IF(#REF!=14,7,0)</f>
        <v>#REF!</v>
      </c>
      <c r="AG25" s="24" t="e">
        <f>IF(#REF!=15,6,0)</f>
        <v>#REF!</v>
      </c>
      <c r="AH25" s="24" t="e">
        <f>IF(#REF!=16,5,0)</f>
        <v>#REF!</v>
      </c>
      <c r="AI25" s="24" t="e">
        <f>IF(#REF!=17,4,0)</f>
        <v>#REF!</v>
      </c>
      <c r="AJ25" s="24" t="e">
        <f>IF(#REF!=18,3,0)</f>
        <v>#REF!</v>
      </c>
      <c r="AK25" s="24" t="e">
        <f>IF(#REF!=19,2,0)</f>
        <v>#REF!</v>
      </c>
      <c r="AL25" s="24" t="e">
        <f>IF(#REF!=20,1,0)</f>
        <v>#REF!</v>
      </c>
      <c r="AM25" s="24" t="e">
        <f>IF(#REF!&gt;20,0,0)</f>
        <v>#REF!</v>
      </c>
      <c r="AN25" s="24" t="e">
        <f>IF(#REF!="сх",0,0)</f>
        <v>#REF!</v>
      </c>
      <c r="AO25" s="24" t="e">
        <f t="shared" si="1"/>
        <v>#REF!</v>
      </c>
      <c r="AP25" s="24" t="e">
        <f>IF(#REF!=1,25,0)</f>
        <v>#REF!</v>
      </c>
      <c r="AQ25" s="24" t="e">
        <f>IF(#REF!=2,22,0)</f>
        <v>#REF!</v>
      </c>
      <c r="AR25" s="24" t="e">
        <f>IF(#REF!=3,20,0)</f>
        <v>#REF!</v>
      </c>
      <c r="AS25" s="24" t="e">
        <f>IF(#REF!=4,18,0)</f>
        <v>#REF!</v>
      </c>
      <c r="AT25" s="24" t="e">
        <f>IF(#REF!=5,16,0)</f>
        <v>#REF!</v>
      </c>
      <c r="AU25" s="24" t="e">
        <f>IF(#REF!=6,15,0)</f>
        <v>#REF!</v>
      </c>
      <c r="AV25" s="24" t="e">
        <f>IF(#REF!=7,14,0)</f>
        <v>#REF!</v>
      </c>
      <c r="AW25" s="24" t="e">
        <f>IF(#REF!=8,13,0)</f>
        <v>#REF!</v>
      </c>
      <c r="AX25" s="24" t="e">
        <f>IF(#REF!=9,12,0)</f>
        <v>#REF!</v>
      </c>
      <c r="AY25" s="24" t="e">
        <f>IF(#REF!=10,11,0)</f>
        <v>#REF!</v>
      </c>
      <c r="AZ25" s="24" t="e">
        <f>IF(#REF!=11,10,0)</f>
        <v>#REF!</v>
      </c>
      <c r="BA25" s="24" t="e">
        <f>IF(#REF!=12,9,0)</f>
        <v>#REF!</v>
      </c>
      <c r="BB25" s="24" t="e">
        <f>IF(#REF!=13,8,0)</f>
        <v>#REF!</v>
      </c>
      <c r="BC25" s="24" t="e">
        <f>IF(#REF!=14,7,0)</f>
        <v>#REF!</v>
      </c>
      <c r="BD25" s="24" t="e">
        <f>IF(#REF!=15,6,0)</f>
        <v>#REF!</v>
      </c>
      <c r="BE25" s="24" t="e">
        <f>IF(#REF!=16,5,0)</f>
        <v>#REF!</v>
      </c>
      <c r="BF25" s="24" t="e">
        <f>IF(#REF!=17,4,0)</f>
        <v>#REF!</v>
      </c>
      <c r="BG25" s="24" t="e">
        <f>IF(#REF!=18,3,0)</f>
        <v>#REF!</v>
      </c>
      <c r="BH25" s="24" t="e">
        <f>IF(#REF!=19,2,0)</f>
        <v>#REF!</v>
      </c>
      <c r="BI25" s="24" t="e">
        <f>IF(#REF!=20,1,0)</f>
        <v>#REF!</v>
      </c>
      <c r="BJ25" s="24" t="e">
        <f>IF(#REF!&gt;20,0,0)</f>
        <v>#REF!</v>
      </c>
      <c r="BK25" s="24" t="e">
        <f>IF(#REF!="сх",0,0)</f>
        <v>#REF!</v>
      </c>
      <c r="BL25" s="24" t="e">
        <f t="shared" si="2"/>
        <v>#REF!</v>
      </c>
      <c r="BM25" s="24" t="e">
        <f>IF(#REF!=1,45,0)</f>
        <v>#REF!</v>
      </c>
      <c r="BN25" s="24" t="e">
        <f>IF(#REF!=2,42,0)</f>
        <v>#REF!</v>
      </c>
      <c r="BO25" s="24" t="e">
        <f>IF(#REF!=3,40,0)</f>
        <v>#REF!</v>
      </c>
      <c r="BP25" s="24" t="e">
        <f>IF(#REF!=4,38,0)</f>
        <v>#REF!</v>
      </c>
      <c r="BQ25" s="24" t="e">
        <f>IF(#REF!=5,36,0)</f>
        <v>#REF!</v>
      </c>
      <c r="BR25" s="24" t="e">
        <f>IF(#REF!=6,35,0)</f>
        <v>#REF!</v>
      </c>
      <c r="BS25" s="24" t="e">
        <f>IF(#REF!=7,34,0)</f>
        <v>#REF!</v>
      </c>
      <c r="BT25" s="24" t="e">
        <f>IF(#REF!=8,33,0)</f>
        <v>#REF!</v>
      </c>
      <c r="BU25" s="24" t="e">
        <f>IF(#REF!=9,32,0)</f>
        <v>#REF!</v>
      </c>
      <c r="BV25" s="24" t="e">
        <f>IF(#REF!=10,31,0)</f>
        <v>#REF!</v>
      </c>
      <c r="BW25" s="24" t="e">
        <f>IF(#REF!=11,30,0)</f>
        <v>#REF!</v>
      </c>
      <c r="BX25" s="24" t="e">
        <f>IF(#REF!=12,29,0)</f>
        <v>#REF!</v>
      </c>
      <c r="BY25" s="24" t="e">
        <f>IF(#REF!=13,28,0)</f>
        <v>#REF!</v>
      </c>
      <c r="BZ25" s="24" t="e">
        <f>IF(#REF!=14,27,0)</f>
        <v>#REF!</v>
      </c>
      <c r="CA25" s="24" t="e">
        <f>IF(#REF!=15,26,0)</f>
        <v>#REF!</v>
      </c>
      <c r="CB25" s="24" t="e">
        <f>IF(#REF!=16,25,0)</f>
        <v>#REF!</v>
      </c>
      <c r="CC25" s="24" t="e">
        <f>IF(#REF!=17,24,0)</f>
        <v>#REF!</v>
      </c>
      <c r="CD25" s="24" t="e">
        <f>IF(#REF!=18,23,0)</f>
        <v>#REF!</v>
      </c>
      <c r="CE25" s="24" t="e">
        <f>IF(#REF!=19,22,0)</f>
        <v>#REF!</v>
      </c>
      <c r="CF25" s="24" t="e">
        <f>IF(#REF!=20,21,0)</f>
        <v>#REF!</v>
      </c>
      <c r="CG25" s="24" t="e">
        <f>IF(#REF!=21,20,0)</f>
        <v>#REF!</v>
      </c>
      <c r="CH25" s="24" t="e">
        <f>IF(#REF!=22,19,0)</f>
        <v>#REF!</v>
      </c>
      <c r="CI25" s="24" t="e">
        <f>IF(#REF!=23,18,0)</f>
        <v>#REF!</v>
      </c>
      <c r="CJ25" s="24" t="e">
        <f>IF(#REF!=24,17,0)</f>
        <v>#REF!</v>
      </c>
      <c r="CK25" s="24" t="e">
        <f>IF(#REF!=25,16,0)</f>
        <v>#REF!</v>
      </c>
      <c r="CL25" s="24" t="e">
        <f>IF(#REF!=26,15,0)</f>
        <v>#REF!</v>
      </c>
      <c r="CM25" s="24" t="e">
        <f>IF(#REF!=27,14,0)</f>
        <v>#REF!</v>
      </c>
      <c r="CN25" s="24" t="e">
        <f>IF(#REF!=28,13,0)</f>
        <v>#REF!</v>
      </c>
      <c r="CO25" s="24" t="e">
        <f>IF(#REF!=29,12,0)</f>
        <v>#REF!</v>
      </c>
      <c r="CP25" s="24" t="e">
        <f>IF(#REF!=30,11,0)</f>
        <v>#REF!</v>
      </c>
      <c r="CQ25" s="24" t="e">
        <f>IF(#REF!=31,10,0)</f>
        <v>#REF!</v>
      </c>
      <c r="CR25" s="24" t="e">
        <f>IF(#REF!=32,9,0)</f>
        <v>#REF!</v>
      </c>
      <c r="CS25" s="24" t="e">
        <f>IF(#REF!=33,8,0)</f>
        <v>#REF!</v>
      </c>
      <c r="CT25" s="24" t="e">
        <f>IF(#REF!=34,7,0)</f>
        <v>#REF!</v>
      </c>
      <c r="CU25" s="24" t="e">
        <f>IF(#REF!=35,6,0)</f>
        <v>#REF!</v>
      </c>
      <c r="CV25" s="24" t="e">
        <f>IF(#REF!=36,5,0)</f>
        <v>#REF!</v>
      </c>
      <c r="CW25" s="24" t="e">
        <f>IF(#REF!=37,4,0)</f>
        <v>#REF!</v>
      </c>
      <c r="CX25" s="24" t="e">
        <f>IF(#REF!=38,3,0)</f>
        <v>#REF!</v>
      </c>
      <c r="CY25" s="24" t="e">
        <f>IF(#REF!=39,2,0)</f>
        <v>#REF!</v>
      </c>
      <c r="CZ25" s="24" t="e">
        <f>IF(#REF!=40,1,0)</f>
        <v>#REF!</v>
      </c>
      <c r="DA25" s="24" t="e">
        <f>IF(#REF!&gt;20,0,0)</f>
        <v>#REF!</v>
      </c>
      <c r="DB25" s="24" t="e">
        <f>IF(#REF!="сх",0,0)</f>
        <v>#REF!</v>
      </c>
      <c r="DC25" s="24" t="e">
        <f t="shared" si="3"/>
        <v>#REF!</v>
      </c>
      <c r="DD25" s="24" t="e">
        <f>IF(#REF!=1,45,0)</f>
        <v>#REF!</v>
      </c>
      <c r="DE25" s="24" t="e">
        <f>IF(#REF!=2,42,0)</f>
        <v>#REF!</v>
      </c>
      <c r="DF25" s="24" t="e">
        <f>IF(#REF!=3,40,0)</f>
        <v>#REF!</v>
      </c>
      <c r="DG25" s="24" t="e">
        <f>IF(#REF!=4,38,0)</f>
        <v>#REF!</v>
      </c>
      <c r="DH25" s="24" t="e">
        <f>IF(#REF!=5,36,0)</f>
        <v>#REF!</v>
      </c>
      <c r="DI25" s="24" t="e">
        <f>IF(#REF!=6,35,0)</f>
        <v>#REF!</v>
      </c>
      <c r="DJ25" s="24" t="e">
        <f>IF(#REF!=7,34,0)</f>
        <v>#REF!</v>
      </c>
      <c r="DK25" s="24" t="e">
        <f>IF(#REF!=8,33,0)</f>
        <v>#REF!</v>
      </c>
      <c r="DL25" s="24" t="e">
        <f>IF(#REF!=9,32,0)</f>
        <v>#REF!</v>
      </c>
      <c r="DM25" s="24" t="e">
        <f>IF(#REF!=10,31,0)</f>
        <v>#REF!</v>
      </c>
      <c r="DN25" s="24" t="e">
        <f>IF(#REF!=11,30,0)</f>
        <v>#REF!</v>
      </c>
      <c r="DO25" s="24" t="e">
        <f>IF(#REF!=12,29,0)</f>
        <v>#REF!</v>
      </c>
      <c r="DP25" s="24" t="e">
        <f>IF(#REF!=13,28,0)</f>
        <v>#REF!</v>
      </c>
      <c r="DQ25" s="24" t="e">
        <f>IF(#REF!=14,27,0)</f>
        <v>#REF!</v>
      </c>
      <c r="DR25" s="24" t="e">
        <f>IF(#REF!=15,26,0)</f>
        <v>#REF!</v>
      </c>
      <c r="DS25" s="24" t="e">
        <f>IF(#REF!=16,25,0)</f>
        <v>#REF!</v>
      </c>
      <c r="DT25" s="24" t="e">
        <f>IF(#REF!=17,24,0)</f>
        <v>#REF!</v>
      </c>
      <c r="DU25" s="24" t="e">
        <f>IF(#REF!=18,23,0)</f>
        <v>#REF!</v>
      </c>
      <c r="DV25" s="24" t="e">
        <f>IF(#REF!=19,22,0)</f>
        <v>#REF!</v>
      </c>
      <c r="DW25" s="24" t="e">
        <f>IF(#REF!=20,21,0)</f>
        <v>#REF!</v>
      </c>
      <c r="DX25" s="24" t="e">
        <f>IF(#REF!=21,20,0)</f>
        <v>#REF!</v>
      </c>
      <c r="DY25" s="24" t="e">
        <f>IF(#REF!=22,19,0)</f>
        <v>#REF!</v>
      </c>
      <c r="DZ25" s="24" t="e">
        <f>IF(#REF!=23,18,0)</f>
        <v>#REF!</v>
      </c>
      <c r="EA25" s="24" t="e">
        <f>IF(#REF!=24,17,0)</f>
        <v>#REF!</v>
      </c>
      <c r="EB25" s="24" t="e">
        <f>IF(#REF!=25,16,0)</f>
        <v>#REF!</v>
      </c>
      <c r="EC25" s="24" t="e">
        <f>IF(#REF!=26,15,0)</f>
        <v>#REF!</v>
      </c>
      <c r="ED25" s="24" t="e">
        <f>IF(#REF!=27,14,0)</f>
        <v>#REF!</v>
      </c>
      <c r="EE25" s="24" t="e">
        <f>IF(#REF!=28,13,0)</f>
        <v>#REF!</v>
      </c>
      <c r="EF25" s="24" t="e">
        <f>IF(#REF!=29,12,0)</f>
        <v>#REF!</v>
      </c>
      <c r="EG25" s="24" t="e">
        <f>IF(#REF!=30,11,0)</f>
        <v>#REF!</v>
      </c>
      <c r="EH25" s="24" t="e">
        <f>IF(#REF!=31,10,0)</f>
        <v>#REF!</v>
      </c>
      <c r="EI25" s="24" t="e">
        <f>IF(#REF!=32,9,0)</f>
        <v>#REF!</v>
      </c>
      <c r="EJ25" s="24" t="e">
        <f>IF(#REF!=33,8,0)</f>
        <v>#REF!</v>
      </c>
      <c r="EK25" s="24" t="e">
        <f>IF(#REF!=34,7,0)</f>
        <v>#REF!</v>
      </c>
      <c r="EL25" s="24" t="e">
        <f>IF(#REF!=35,6,0)</f>
        <v>#REF!</v>
      </c>
      <c r="EM25" s="24" t="e">
        <f>IF(#REF!=36,5,0)</f>
        <v>#REF!</v>
      </c>
      <c r="EN25" s="24" t="e">
        <f>IF(#REF!=37,4,0)</f>
        <v>#REF!</v>
      </c>
      <c r="EO25" s="24" t="e">
        <f>IF(#REF!=38,3,0)</f>
        <v>#REF!</v>
      </c>
      <c r="EP25" s="24" t="e">
        <f>IF(#REF!=39,2,0)</f>
        <v>#REF!</v>
      </c>
      <c r="EQ25" s="24" t="e">
        <f>IF(#REF!=40,1,0)</f>
        <v>#REF!</v>
      </c>
      <c r="ER25" s="24" t="e">
        <f>IF(#REF!&gt;20,0,0)</f>
        <v>#REF!</v>
      </c>
      <c r="ES25" s="24" t="e">
        <f>IF(#REF!="сх",0,0)</f>
        <v>#REF!</v>
      </c>
      <c r="ET25" s="24" t="e">
        <f t="shared" si="4"/>
        <v>#REF!</v>
      </c>
      <c r="EU25" s="24"/>
      <c r="EV25" s="24" t="e">
        <f>IF(#REF!="сх","ноль",IF(#REF!&gt;0,#REF!,"Ноль"))</f>
        <v>#REF!</v>
      </c>
      <c r="EW25" s="24" t="e">
        <f>IF(#REF!="сх","ноль",IF(#REF!&gt;0,#REF!,"Ноль"))</f>
        <v>#REF!</v>
      </c>
      <c r="EX25" s="24"/>
      <c r="EY25" s="24" t="e">
        <f t="shared" si="5"/>
        <v>#REF!</v>
      </c>
      <c r="EZ25" s="24" t="e">
        <f>IF(O25=#REF!,IF(#REF!&lt;#REF!,#REF!,FD25),#REF!)</f>
        <v>#REF!</v>
      </c>
      <c r="FA25" s="24" t="e">
        <f>IF(O25=#REF!,IF(#REF!&lt;#REF!,0,1))</f>
        <v>#REF!</v>
      </c>
      <c r="FB25" s="24" t="e">
        <f>IF(AND(EY25&gt;=21,EY25&lt;&gt;0),EY25,IF(O25&lt;#REF!,"СТОП",EZ25+FA25))</f>
        <v>#REF!</v>
      </c>
      <c r="FC25" s="24"/>
      <c r="FD25" s="24">
        <v>15</v>
      </c>
      <c r="FE25" s="24">
        <v>16</v>
      </c>
      <c r="FF25" s="24"/>
      <c r="FG25" s="26" t="e">
        <f>IF(#REF!=1,25,0)</f>
        <v>#REF!</v>
      </c>
      <c r="FH25" s="26" t="e">
        <f>IF(#REF!=2,22,0)</f>
        <v>#REF!</v>
      </c>
      <c r="FI25" s="26" t="e">
        <f>IF(#REF!=3,20,0)</f>
        <v>#REF!</v>
      </c>
      <c r="FJ25" s="26" t="e">
        <f>IF(#REF!=4,18,0)</f>
        <v>#REF!</v>
      </c>
      <c r="FK25" s="26" t="e">
        <f>IF(#REF!=5,16,0)</f>
        <v>#REF!</v>
      </c>
      <c r="FL25" s="26" t="e">
        <f>IF(#REF!=6,15,0)</f>
        <v>#REF!</v>
      </c>
      <c r="FM25" s="26" t="e">
        <f>IF(#REF!=7,14,0)</f>
        <v>#REF!</v>
      </c>
      <c r="FN25" s="26" t="e">
        <f>IF(#REF!=8,13,0)</f>
        <v>#REF!</v>
      </c>
      <c r="FO25" s="26" t="e">
        <f>IF(#REF!=9,12,0)</f>
        <v>#REF!</v>
      </c>
      <c r="FP25" s="26" t="e">
        <f>IF(#REF!=10,11,0)</f>
        <v>#REF!</v>
      </c>
      <c r="FQ25" s="26" t="e">
        <f>IF(#REF!=11,10,0)</f>
        <v>#REF!</v>
      </c>
      <c r="FR25" s="26" t="e">
        <f>IF(#REF!=12,9,0)</f>
        <v>#REF!</v>
      </c>
      <c r="FS25" s="26" t="e">
        <f>IF(#REF!=13,8,0)</f>
        <v>#REF!</v>
      </c>
      <c r="FT25" s="26" t="e">
        <f>IF(#REF!=14,7,0)</f>
        <v>#REF!</v>
      </c>
      <c r="FU25" s="26" t="e">
        <f>IF(#REF!=15,6,0)</f>
        <v>#REF!</v>
      </c>
      <c r="FV25" s="26" t="e">
        <f>IF(#REF!=16,5,0)</f>
        <v>#REF!</v>
      </c>
      <c r="FW25" s="26" t="e">
        <f>IF(#REF!=17,4,0)</f>
        <v>#REF!</v>
      </c>
      <c r="FX25" s="26" t="e">
        <f>IF(#REF!=18,3,0)</f>
        <v>#REF!</v>
      </c>
      <c r="FY25" s="26" t="e">
        <f>IF(#REF!=19,2,0)</f>
        <v>#REF!</v>
      </c>
      <c r="FZ25" s="26" t="e">
        <f>IF(#REF!=20,1,0)</f>
        <v>#REF!</v>
      </c>
      <c r="GA25" s="26" t="e">
        <f>IF(#REF!&gt;20,0,0)</f>
        <v>#REF!</v>
      </c>
      <c r="GB25" s="26" t="e">
        <f>IF(#REF!="сх",0,0)</f>
        <v>#REF!</v>
      </c>
      <c r="GC25" s="26" t="e">
        <f t="shared" si="6"/>
        <v>#REF!</v>
      </c>
      <c r="GD25" s="26" t="e">
        <f>IF(#REF!=1,25,0)</f>
        <v>#REF!</v>
      </c>
      <c r="GE25" s="26" t="e">
        <f>IF(#REF!=2,22,0)</f>
        <v>#REF!</v>
      </c>
      <c r="GF25" s="26" t="e">
        <f>IF(#REF!=3,20,0)</f>
        <v>#REF!</v>
      </c>
      <c r="GG25" s="26" t="e">
        <f>IF(#REF!=4,18,0)</f>
        <v>#REF!</v>
      </c>
      <c r="GH25" s="26" t="e">
        <f>IF(#REF!=5,16,0)</f>
        <v>#REF!</v>
      </c>
      <c r="GI25" s="26" t="e">
        <f>IF(#REF!=6,15,0)</f>
        <v>#REF!</v>
      </c>
      <c r="GJ25" s="26" t="e">
        <f>IF(#REF!=7,14,0)</f>
        <v>#REF!</v>
      </c>
      <c r="GK25" s="26" t="e">
        <f>IF(#REF!=8,13,0)</f>
        <v>#REF!</v>
      </c>
      <c r="GL25" s="26" t="e">
        <f>IF(#REF!=9,12,0)</f>
        <v>#REF!</v>
      </c>
      <c r="GM25" s="26" t="e">
        <f>IF(#REF!=10,11,0)</f>
        <v>#REF!</v>
      </c>
      <c r="GN25" s="26" t="e">
        <f>IF(#REF!=11,10,0)</f>
        <v>#REF!</v>
      </c>
      <c r="GO25" s="26" t="e">
        <f>IF(#REF!=12,9,0)</f>
        <v>#REF!</v>
      </c>
      <c r="GP25" s="26" t="e">
        <f>IF(#REF!=13,8,0)</f>
        <v>#REF!</v>
      </c>
      <c r="GQ25" s="26" t="e">
        <f>IF(#REF!=14,7,0)</f>
        <v>#REF!</v>
      </c>
      <c r="GR25" s="26" t="e">
        <f>IF(#REF!=15,6,0)</f>
        <v>#REF!</v>
      </c>
      <c r="GS25" s="26" t="e">
        <f>IF(#REF!=16,5,0)</f>
        <v>#REF!</v>
      </c>
      <c r="GT25" s="26" t="e">
        <f>IF(#REF!=17,4,0)</f>
        <v>#REF!</v>
      </c>
      <c r="GU25" s="26" t="e">
        <f>IF(#REF!=18,3,0)</f>
        <v>#REF!</v>
      </c>
      <c r="GV25" s="26" t="e">
        <f>IF(#REF!=19,2,0)</f>
        <v>#REF!</v>
      </c>
      <c r="GW25" s="26" t="e">
        <f>IF(#REF!=20,1,0)</f>
        <v>#REF!</v>
      </c>
      <c r="GX25" s="26" t="e">
        <f>IF(#REF!&gt;20,0,0)</f>
        <v>#REF!</v>
      </c>
      <c r="GY25" s="26" t="e">
        <f>IF(#REF!="сх",0,0)</f>
        <v>#REF!</v>
      </c>
      <c r="GZ25" s="26" t="e">
        <f t="shared" si="7"/>
        <v>#REF!</v>
      </c>
      <c r="HA25" s="26" t="e">
        <f>IF(#REF!=1,100,0)</f>
        <v>#REF!</v>
      </c>
      <c r="HB25" s="26" t="e">
        <f>IF(#REF!=2,98,0)</f>
        <v>#REF!</v>
      </c>
      <c r="HC25" s="26" t="e">
        <f>IF(#REF!=3,95,0)</f>
        <v>#REF!</v>
      </c>
      <c r="HD25" s="26" t="e">
        <f>IF(#REF!=4,93,0)</f>
        <v>#REF!</v>
      </c>
      <c r="HE25" s="26" t="e">
        <f>IF(#REF!=5,90,0)</f>
        <v>#REF!</v>
      </c>
      <c r="HF25" s="26" t="e">
        <f>IF(#REF!=6,88,0)</f>
        <v>#REF!</v>
      </c>
      <c r="HG25" s="26" t="e">
        <f>IF(#REF!=7,85,0)</f>
        <v>#REF!</v>
      </c>
      <c r="HH25" s="26" t="e">
        <f>IF(#REF!=8,83,0)</f>
        <v>#REF!</v>
      </c>
      <c r="HI25" s="26" t="e">
        <f>IF(#REF!=9,80,0)</f>
        <v>#REF!</v>
      </c>
      <c r="HJ25" s="26" t="e">
        <f>IF(#REF!=10,78,0)</f>
        <v>#REF!</v>
      </c>
      <c r="HK25" s="26" t="e">
        <f>IF(#REF!=11,75,0)</f>
        <v>#REF!</v>
      </c>
      <c r="HL25" s="26" t="e">
        <f>IF(#REF!=12,73,0)</f>
        <v>#REF!</v>
      </c>
      <c r="HM25" s="26" t="e">
        <f>IF(#REF!=13,70,0)</f>
        <v>#REF!</v>
      </c>
      <c r="HN25" s="26" t="e">
        <f>IF(#REF!=14,68,0)</f>
        <v>#REF!</v>
      </c>
      <c r="HO25" s="26" t="e">
        <f>IF(#REF!=15,65,0)</f>
        <v>#REF!</v>
      </c>
      <c r="HP25" s="26" t="e">
        <f>IF(#REF!=16,63,0)</f>
        <v>#REF!</v>
      </c>
      <c r="HQ25" s="26" t="e">
        <f>IF(#REF!=17,60,0)</f>
        <v>#REF!</v>
      </c>
      <c r="HR25" s="26" t="e">
        <f>IF(#REF!=18,58,0)</f>
        <v>#REF!</v>
      </c>
      <c r="HS25" s="26" t="e">
        <f>IF(#REF!=19,55,0)</f>
        <v>#REF!</v>
      </c>
      <c r="HT25" s="26" t="e">
        <f>IF(#REF!=20,53,0)</f>
        <v>#REF!</v>
      </c>
      <c r="HU25" s="26" t="e">
        <f>IF(#REF!&gt;20,0,0)</f>
        <v>#REF!</v>
      </c>
      <c r="HV25" s="26" t="e">
        <f>IF(#REF!="сх",0,0)</f>
        <v>#REF!</v>
      </c>
      <c r="HW25" s="26" t="e">
        <f t="shared" si="8"/>
        <v>#REF!</v>
      </c>
      <c r="HX25" s="26" t="e">
        <f>IF(#REF!=1,100,0)</f>
        <v>#REF!</v>
      </c>
      <c r="HY25" s="26" t="e">
        <f>IF(#REF!=2,98,0)</f>
        <v>#REF!</v>
      </c>
      <c r="HZ25" s="26" t="e">
        <f>IF(#REF!=3,95,0)</f>
        <v>#REF!</v>
      </c>
      <c r="IA25" s="26" t="e">
        <f>IF(#REF!=4,93,0)</f>
        <v>#REF!</v>
      </c>
      <c r="IB25" s="26" t="e">
        <f>IF(#REF!=5,90,0)</f>
        <v>#REF!</v>
      </c>
      <c r="IC25" s="26" t="e">
        <f>IF(#REF!=6,88,0)</f>
        <v>#REF!</v>
      </c>
      <c r="ID25" s="26" t="e">
        <f>IF(#REF!=7,85,0)</f>
        <v>#REF!</v>
      </c>
      <c r="IE25" s="26" t="e">
        <f>IF(#REF!=8,83,0)</f>
        <v>#REF!</v>
      </c>
      <c r="IF25" s="26" t="e">
        <f>IF(#REF!=9,80,0)</f>
        <v>#REF!</v>
      </c>
      <c r="IG25" s="26" t="e">
        <f>IF(#REF!=10,78,0)</f>
        <v>#REF!</v>
      </c>
      <c r="IH25" s="26" t="e">
        <f>IF(#REF!=11,75,0)</f>
        <v>#REF!</v>
      </c>
      <c r="II25" s="26" t="e">
        <f>IF(#REF!=12,73,0)</f>
        <v>#REF!</v>
      </c>
      <c r="IJ25" s="26" t="e">
        <f>IF(#REF!=13,70,0)</f>
        <v>#REF!</v>
      </c>
      <c r="IK25" s="26" t="e">
        <f>IF(#REF!=14,68,0)</f>
        <v>#REF!</v>
      </c>
      <c r="IL25" s="26" t="e">
        <f>IF(#REF!=15,65,0)</f>
        <v>#REF!</v>
      </c>
      <c r="IM25" s="26" t="e">
        <f>IF(#REF!=16,63,0)</f>
        <v>#REF!</v>
      </c>
      <c r="IN25" s="26" t="e">
        <f>IF(#REF!=17,60,0)</f>
        <v>#REF!</v>
      </c>
      <c r="IO25" s="26" t="e">
        <f>IF(#REF!=18,58,0)</f>
        <v>#REF!</v>
      </c>
      <c r="IP25" s="26" t="e">
        <f>IF(#REF!=19,55,0)</f>
        <v>#REF!</v>
      </c>
      <c r="IQ25" s="26" t="e">
        <f>IF(#REF!=20,53,0)</f>
        <v>#REF!</v>
      </c>
      <c r="IR25" s="26" t="e">
        <f>IF(#REF!&gt;20,0,0)</f>
        <v>#REF!</v>
      </c>
      <c r="IS25" s="26" t="e">
        <f>IF(#REF!="сх",0,0)</f>
        <v>#REF!</v>
      </c>
      <c r="IT25" s="26" t="e">
        <f t="shared" si="9"/>
        <v>#REF!</v>
      </c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</row>
    <row r="26" spans="1:268" ht="27.75" x14ac:dyDescent="0.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9"/>
      <c r="M26" s="36"/>
      <c r="N26" s="39"/>
      <c r="O26" s="36"/>
      <c r="P26" s="10"/>
      <c r="Q26" s="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9"/>
      <c r="EB26" s="9"/>
      <c r="EC26" s="9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1"/>
      <c r="EV26" s="11"/>
      <c r="EW26" s="11"/>
      <c r="EX26" s="11"/>
      <c r="EY26" s="11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</row>
    <row r="27" spans="1:268" ht="35.25" x14ac:dyDescent="0.5">
      <c r="A27" s="142" t="s">
        <v>28</v>
      </c>
      <c r="B27" s="142"/>
      <c r="C27" s="142"/>
      <c r="D27" s="142"/>
      <c r="E27" s="142"/>
      <c r="F27" s="142"/>
      <c r="G27" s="142"/>
      <c r="H27" s="142"/>
      <c r="I27" s="54"/>
      <c r="J27" s="54"/>
      <c r="K27" s="54"/>
      <c r="L27" s="38"/>
      <c r="M27" s="54"/>
      <c r="N27" s="38"/>
      <c r="O27" s="39"/>
      <c r="P27" s="29"/>
      <c r="Q27" s="29"/>
      <c r="R27" s="29"/>
      <c r="S27" s="27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9"/>
      <c r="EE27" s="9"/>
      <c r="EF27" s="9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1"/>
      <c r="EY27" s="11"/>
      <c r="EZ27" s="11"/>
      <c r="FA27" s="11"/>
      <c r="FB27" s="11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5"/>
      <c r="JG27" s="5"/>
      <c r="JH27" s="5"/>
    </row>
    <row r="28" spans="1:268" ht="35.25" x14ac:dyDescent="0.5">
      <c r="A28" s="54" t="s">
        <v>77</v>
      </c>
      <c r="B28" s="54"/>
      <c r="C28" s="54"/>
      <c r="D28" s="54"/>
      <c r="E28" s="54"/>
      <c r="F28" s="54"/>
      <c r="G28" s="54"/>
      <c r="H28" s="54"/>
      <c r="I28" s="31"/>
      <c r="J28" s="31"/>
      <c r="K28" s="31"/>
      <c r="L28" s="31"/>
      <c r="M28" s="31"/>
      <c r="N28" s="31"/>
      <c r="O28" s="38"/>
      <c r="P28" s="28"/>
      <c r="Q28" s="28"/>
      <c r="R28" s="28"/>
      <c r="S28" s="27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9"/>
      <c r="EE28" s="9"/>
      <c r="EF28" s="9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1"/>
      <c r="EY28" s="11"/>
      <c r="EZ28" s="11"/>
      <c r="FA28" s="11"/>
      <c r="FB28" s="11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5"/>
      <c r="JG28" s="5"/>
      <c r="JH28" s="5"/>
    </row>
    <row r="29" spans="1:268" ht="35.25" x14ac:dyDescent="0.5">
      <c r="A29" s="104"/>
      <c r="B29" s="104"/>
      <c r="C29" s="104"/>
      <c r="D29" s="104"/>
      <c r="E29" s="104"/>
      <c r="F29" s="104"/>
      <c r="G29" s="104"/>
      <c r="H29" s="104"/>
      <c r="I29" s="31"/>
      <c r="J29" s="31"/>
      <c r="K29" s="31"/>
      <c r="L29" s="31"/>
      <c r="M29" s="31"/>
      <c r="N29" s="31"/>
      <c r="O29" s="39"/>
      <c r="P29" s="29"/>
      <c r="Q29" s="29"/>
      <c r="R29" s="29"/>
      <c r="S29" s="27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9"/>
      <c r="EE29" s="9"/>
      <c r="EF29" s="9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1"/>
      <c r="EY29" s="11"/>
      <c r="EZ29" s="11"/>
      <c r="FA29" s="11"/>
      <c r="FB29" s="11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5"/>
      <c r="JG29" s="5"/>
      <c r="JH29" s="5"/>
    </row>
    <row r="30" spans="1:268" ht="35.25" x14ac:dyDescent="0.5">
      <c r="A30" s="142" t="s">
        <v>25</v>
      </c>
      <c r="B30" s="142"/>
      <c r="C30" s="142"/>
      <c r="D30" s="142"/>
      <c r="E30" s="142"/>
      <c r="F30" s="142"/>
      <c r="G30" s="142"/>
      <c r="H30" s="142"/>
      <c r="I30" s="7"/>
      <c r="J30" s="7"/>
      <c r="K30" s="7"/>
      <c r="L30" s="7"/>
      <c r="M30" s="7"/>
      <c r="N30" s="7"/>
      <c r="O30" s="39"/>
      <c r="P30" s="29"/>
      <c r="Q30" s="29"/>
      <c r="R30" s="29"/>
      <c r="S30" s="27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9"/>
      <c r="EE30" s="9"/>
      <c r="EF30" s="9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1"/>
      <c r="EY30" s="11"/>
      <c r="EZ30" s="11"/>
      <c r="FA30" s="11"/>
      <c r="FB30" s="11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5"/>
      <c r="JG30" s="5"/>
      <c r="JH30" s="5"/>
    </row>
    <row r="31" spans="1:268" ht="35.25" x14ac:dyDescent="0.5">
      <c r="A31" s="54" t="s">
        <v>177</v>
      </c>
      <c r="B31" s="54"/>
      <c r="C31" s="54"/>
      <c r="D31" s="54"/>
      <c r="E31" s="54"/>
      <c r="F31" s="54"/>
      <c r="G31" s="54"/>
      <c r="H31" s="54"/>
      <c r="I31" s="7"/>
      <c r="J31" s="7"/>
      <c r="K31" s="7"/>
      <c r="L31" s="7"/>
      <c r="M31" s="7"/>
      <c r="N31" s="7"/>
      <c r="O31" s="38"/>
      <c r="P31" s="28"/>
      <c r="Q31" s="28"/>
      <c r="R31" s="28"/>
      <c r="S31" s="27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9"/>
      <c r="EE31" s="9"/>
      <c r="EF31" s="9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1"/>
      <c r="EY31" s="11"/>
      <c r="EZ31" s="11"/>
      <c r="FA31" s="11"/>
      <c r="FB31" s="11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5"/>
      <c r="JG31" s="5"/>
      <c r="JH31" s="5"/>
    </row>
    <row r="32" spans="1:268" x14ac:dyDescent="0.2">
      <c r="A32" s="31"/>
      <c r="B32" s="31"/>
      <c r="C32" s="31"/>
      <c r="D32" s="31"/>
      <c r="E32" s="31"/>
      <c r="F32" s="31"/>
      <c r="G32" s="31"/>
      <c r="H32" s="31"/>
      <c r="I32" s="7"/>
      <c r="J32" s="7"/>
      <c r="K32" s="7"/>
      <c r="L32" s="7"/>
      <c r="M32" s="7"/>
      <c r="N32" s="7"/>
      <c r="O32" s="31"/>
      <c r="P32" s="5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4"/>
      <c r="EB32" s="4"/>
      <c r="EC32" s="4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6"/>
      <c r="EV32" s="6"/>
      <c r="EW32" s="6"/>
      <c r="EX32" s="6"/>
      <c r="EY32" s="6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</row>
    <row r="33" spans="1:265" x14ac:dyDescent="0.2">
      <c r="A33" s="31"/>
      <c r="B33" s="31"/>
      <c r="C33" s="31"/>
      <c r="D33" s="31"/>
      <c r="E33" s="31"/>
      <c r="F33" s="31"/>
      <c r="G33" s="31"/>
      <c r="H33" s="31"/>
      <c r="I33" s="7"/>
      <c r="J33" s="7"/>
      <c r="K33" s="7"/>
      <c r="L33" s="7"/>
      <c r="M33" s="7"/>
      <c r="N33" s="7"/>
      <c r="O33" s="31"/>
      <c r="P33" s="5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4"/>
      <c r="EB33" s="4"/>
      <c r="EC33" s="4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6"/>
      <c r="EV33" s="6"/>
      <c r="EW33" s="6"/>
      <c r="EX33" s="6"/>
      <c r="EY33" s="6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</row>
    <row r="34" spans="1:26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5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4"/>
      <c r="EB34" s="4"/>
      <c r="EC34" s="4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6"/>
      <c r="EV34" s="6"/>
      <c r="EW34" s="6"/>
      <c r="EX34" s="6"/>
      <c r="EY34" s="6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</row>
    <row r="35" spans="1:265" x14ac:dyDescent="0.2">
      <c r="A35" s="7"/>
      <c r="B35" s="7"/>
      <c r="C35" s="7"/>
      <c r="D35" s="7"/>
      <c r="E35" s="7"/>
      <c r="F35" s="7"/>
      <c r="G35" s="7"/>
      <c r="H35" s="7"/>
      <c r="O35" s="7"/>
      <c r="P35" s="5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4"/>
      <c r="EB35" s="4"/>
      <c r="EC35" s="4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6"/>
      <c r="EV35" s="6"/>
      <c r="EW35" s="6"/>
      <c r="EX35" s="6"/>
      <c r="EY35" s="6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</row>
    <row r="36" spans="1:265" x14ac:dyDescent="0.2">
      <c r="A36" s="7"/>
      <c r="B36" s="7"/>
      <c r="C36" s="7"/>
      <c r="D36" s="7"/>
      <c r="E36" s="7"/>
      <c r="F36" s="7"/>
      <c r="G36" s="7"/>
      <c r="H36" s="7"/>
      <c r="O36" s="7"/>
      <c r="P36" s="5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4"/>
      <c r="EB36" s="4"/>
      <c r="EC36" s="4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6"/>
      <c r="EV36" s="6"/>
      <c r="EW36" s="6"/>
      <c r="EX36" s="6"/>
      <c r="EY36" s="6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</row>
    <row r="37" spans="1:265" x14ac:dyDescent="0.2">
      <c r="A37" s="7"/>
      <c r="B37" s="7"/>
      <c r="C37" s="7"/>
      <c r="D37" s="7"/>
      <c r="E37" s="7"/>
      <c r="F37" s="7"/>
      <c r="G37" s="7"/>
      <c r="H37" s="7"/>
      <c r="O37" s="7"/>
      <c r="P37" s="5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4"/>
      <c r="EB37" s="4"/>
      <c r="EC37" s="4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6"/>
      <c r="EV37" s="6"/>
      <c r="EW37" s="6"/>
      <c r="EX37" s="6"/>
      <c r="EY37" s="6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</row>
    <row r="38" spans="1:265" x14ac:dyDescent="0.2">
      <c r="A38" s="7"/>
      <c r="B38" s="7"/>
      <c r="C38" s="7"/>
      <c r="D38" s="7"/>
      <c r="E38" s="7"/>
      <c r="F38" s="7"/>
      <c r="G38" s="7"/>
      <c r="H38" s="7"/>
      <c r="O38" s="7"/>
      <c r="P38" s="5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4"/>
      <c r="EB38" s="4"/>
      <c r="EC38" s="4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6"/>
      <c r="EV38" s="6"/>
      <c r="EW38" s="6"/>
      <c r="EX38" s="6"/>
      <c r="EY38" s="6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</row>
  </sheetData>
  <sheetProtection formatCells="0" formatColumns="0" formatRows="0" insertColumns="0" insertRows="0" insertHyperlinks="0" deleteColumns="0" deleteRows="0" autoFilter="0" pivotTables="0"/>
  <mergeCells count="27">
    <mergeCell ref="A27:H27"/>
    <mergeCell ref="A30:H30"/>
    <mergeCell ref="P7:P9"/>
    <mergeCell ref="I8:I9"/>
    <mergeCell ref="J8:J9"/>
    <mergeCell ref="K8:K9"/>
    <mergeCell ref="L8:L9"/>
    <mergeCell ref="M8:M9"/>
    <mergeCell ref="N8:N9"/>
    <mergeCell ref="G7:G9"/>
    <mergeCell ref="H7:H9"/>
    <mergeCell ref="I7:J7"/>
    <mergeCell ref="K7:L7"/>
    <mergeCell ref="M7:N7"/>
    <mergeCell ref="O7:O9"/>
    <mergeCell ref="A7:A9"/>
    <mergeCell ref="B7:B9"/>
    <mergeCell ref="C7:C9"/>
    <mergeCell ref="D7:D9"/>
    <mergeCell ref="E7:E9"/>
    <mergeCell ref="F7:F9"/>
    <mergeCell ref="I6:K6"/>
    <mergeCell ref="P1:P4"/>
    <mergeCell ref="A2:O2"/>
    <mergeCell ref="A3:O3"/>
    <mergeCell ref="A4:O4"/>
    <mergeCell ref="A5:O5"/>
  </mergeCells>
  <dataValidations count="2"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I17:I21 I10:I15">
      <formula1>1</formula1>
      <formula2>60</formula2>
    </dataValidation>
    <dataValidation type="whole" errorStyle="warning" showInputMessage="1" showErrorMessage="1" error="Укажите правильно занимаемое мотокроссменом место_x000a_Место должно быть  от 1 до 60" sqref="K10:K15 K17:K21 M10:M25">
      <formula1>1</formula1>
      <formula2>60</formula2>
    </dataValidation>
  </dataValidations>
  <printOptions horizontalCentered="1"/>
  <pageMargins left="0.62992125984251968" right="0.23622047244094491" top="0.15748031496062992" bottom="0.35433070866141736" header="0.51181102362204722" footer="0.51181102362204722"/>
  <pageSetup paperSize="9" scale="27" fitToHeight="2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KB29"/>
  <sheetViews>
    <sheetView topLeftCell="A6" zoomScale="40" zoomScaleNormal="40" zoomScalePageLayoutView="75" workbookViewId="0">
      <selection activeCell="A23" sqref="A23"/>
    </sheetView>
  </sheetViews>
  <sheetFormatPr defaultRowHeight="12.75" x14ac:dyDescent="0.2"/>
  <cols>
    <col min="1" max="1" width="17.28515625" style="8" customWidth="1"/>
    <col min="2" max="2" width="45.5703125" style="8" customWidth="1"/>
    <col min="3" max="3" width="13.42578125" style="8" customWidth="1"/>
    <col min="4" max="4" width="73.85546875" style="8" customWidth="1"/>
    <col min="5" max="5" width="11.7109375" style="8" customWidth="1"/>
    <col min="6" max="6" width="123.42578125" style="8" customWidth="1"/>
    <col min="7" max="7" width="72.42578125" style="8" customWidth="1"/>
    <col min="8" max="8" width="45" style="8" customWidth="1"/>
    <col min="9" max="9" width="10.42578125" style="8" customWidth="1"/>
    <col min="10" max="10" width="13.7109375" style="8" customWidth="1"/>
    <col min="11" max="11" width="10.28515625" style="8" customWidth="1"/>
    <col min="12" max="12" width="13.28515625" style="8" customWidth="1"/>
    <col min="13" max="13" width="19.5703125" style="8" customWidth="1"/>
    <col min="14" max="14" width="0.7109375" style="1" hidden="1" customWidth="1"/>
    <col min="15" max="15" width="0" hidden="1" customWidth="1"/>
    <col min="16" max="16" width="7.5703125" style="1" hidden="1" customWidth="1"/>
    <col min="17" max="128" width="7.140625" style="1" hidden="1" customWidth="1"/>
    <col min="129" max="131" width="0" hidden="1" customWidth="1"/>
    <col min="132" max="145" width="8.5703125" style="1" hidden="1" customWidth="1"/>
    <col min="146" max="147" width="7.140625" style="1" hidden="1" customWidth="1"/>
    <col min="148" max="148" width="8.5703125" style="1" hidden="1" customWidth="1"/>
    <col min="149" max="149" width="8.7109375" style="2" hidden="1" customWidth="1"/>
    <col min="150" max="150" width="6.140625" style="2" hidden="1" customWidth="1"/>
    <col min="151" max="151" width="8" style="2" hidden="1" customWidth="1"/>
    <col min="152" max="152" width="3.7109375" style="2" hidden="1" customWidth="1"/>
    <col min="153" max="153" width="9.140625" style="2" hidden="1" customWidth="1"/>
    <col min="154" max="154" width="10" style="1" hidden="1" customWidth="1"/>
    <col min="155" max="155" width="8.140625" style="1" hidden="1" customWidth="1"/>
    <col min="156" max="156" width="7.5703125" style="1" hidden="1" customWidth="1"/>
    <col min="157" max="157" width="9.5703125" style="1" hidden="1" customWidth="1"/>
    <col min="158" max="158" width="5.5703125" style="1" hidden="1" customWidth="1"/>
    <col min="159" max="160" width="5.42578125" style="1" hidden="1" customWidth="1"/>
    <col min="161" max="206" width="3.7109375" style="1" hidden="1" customWidth="1"/>
    <col min="207" max="207" width="7.42578125" style="1" hidden="1" customWidth="1"/>
    <col min="208" max="228" width="3.7109375" style="1" hidden="1" customWidth="1"/>
    <col min="229" max="229" width="5.42578125" style="1" hidden="1" customWidth="1"/>
    <col min="230" max="230" width="5.7109375" style="1" hidden="1" customWidth="1"/>
    <col min="231" max="251" width="3.7109375" style="1" hidden="1" customWidth="1"/>
    <col min="252" max="252" width="5" style="1" hidden="1" customWidth="1"/>
    <col min="253" max="253" width="5.140625" style="1" hidden="1" customWidth="1"/>
    <col min="254" max="254" width="5" style="1" hidden="1" customWidth="1"/>
    <col min="255" max="255" width="7" style="1" hidden="1" customWidth="1"/>
    <col min="256" max="256" width="7.140625" style="1" hidden="1" customWidth="1"/>
    <col min="257" max="258" width="9.140625" style="1" hidden="1" customWidth="1"/>
    <col min="259" max="261" width="0" style="1" hidden="1" customWidth="1"/>
    <col min="262" max="262" width="2.5703125" style="1" customWidth="1"/>
    <col min="263" max="16384" width="9.140625" style="1"/>
  </cols>
  <sheetData>
    <row r="1" spans="1:263" ht="40.5" customHeight="1" x14ac:dyDescent="0.2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58"/>
      <c r="O1" s="9"/>
      <c r="P1" s="74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9"/>
      <c r="DZ1" s="9"/>
      <c r="EA1" s="9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1"/>
      <c r="ET1" s="11"/>
      <c r="EU1" s="11"/>
      <c r="EV1" s="11"/>
      <c r="EW1" s="11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</row>
    <row r="2" spans="1:263" ht="101.25" customHeight="1" x14ac:dyDescent="0.2">
      <c r="A2" s="207" t="s">
        <v>139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159"/>
      <c r="O2" s="9"/>
      <c r="P2" s="1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9"/>
      <c r="DZ2" s="9"/>
      <c r="EA2" s="9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1"/>
      <c r="ET2" s="11"/>
      <c r="EU2" s="11"/>
      <c r="EV2" s="11"/>
      <c r="EW2" s="11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</row>
    <row r="3" spans="1:263" ht="39.75" customHeight="1" x14ac:dyDescent="0.2">
      <c r="A3" s="207" t="s">
        <v>35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159"/>
      <c r="O3" s="9"/>
      <c r="P3" s="13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9"/>
      <c r="DZ3" s="9"/>
      <c r="EA3" s="9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1"/>
      <c r="ET3" s="11"/>
      <c r="EU3" s="11"/>
      <c r="EV3" s="11"/>
      <c r="EW3" s="11"/>
      <c r="EX3" s="10"/>
      <c r="EY3" s="10"/>
      <c r="EZ3" s="10"/>
      <c r="FA3" s="10"/>
      <c r="FB3" s="10"/>
      <c r="FC3" s="10"/>
      <c r="FD3" s="10"/>
      <c r="FE3" s="14"/>
      <c r="FF3" s="14"/>
      <c r="FG3" s="14"/>
      <c r="FH3" s="15"/>
      <c r="FI3" s="15"/>
      <c r="FJ3" s="15"/>
      <c r="FK3" s="15"/>
      <c r="FL3" s="15"/>
      <c r="FM3" s="15"/>
      <c r="FN3" s="15"/>
      <c r="FO3" s="15"/>
      <c r="FP3" s="15"/>
      <c r="FQ3" s="15" t="s">
        <v>12</v>
      </c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0"/>
      <c r="IX3" s="10"/>
      <c r="IY3" s="10"/>
      <c r="IZ3" s="10"/>
      <c r="JA3" s="10"/>
      <c r="JB3" s="10"/>
      <c r="JC3" s="10"/>
    </row>
    <row r="4" spans="1:263" ht="72" customHeight="1" x14ac:dyDescent="0.2">
      <c r="A4" s="208" t="s">
        <v>140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159"/>
      <c r="O4" s="9"/>
      <c r="P4" s="1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9"/>
      <c r="DZ4" s="9"/>
      <c r="EA4" s="9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1"/>
      <c r="ET4" s="11"/>
      <c r="EU4" s="11"/>
      <c r="EV4" s="11"/>
      <c r="EW4" s="11"/>
      <c r="EX4" s="10"/>
      <c r="EY4" s="10"/>
      <c r="EZ4" s="10"/>
      <c r="FA4" s="10"/>
      <c r="FB4" s="10"/>
      <c r="FC4" s="10"/>
      <c r="FD4" s="10"/>
      <c r="FE4" s="15"/>
      <c r="FF4" s="15" t="s">
        <v>3</v>
      </c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 t="s">
        <v>4</v>
      </c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 t="s">
        <v>5</v>
      </c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 t="s">
        <v>6</v>
      </c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6"/>
      <c r="IT4" s="15"/>
      <c r="IU4" s="15"/>
      <c r="IV4" s="15"/>
      <c r="IW4" s="10"/>
      <c r="IX4" s="10"/>
      <c r="IY4" s="10"/>
      <c r="IZ4" s="10"/>
      <c r="JA4" s="10"/>
      <c r="JB4" s="10"/>
      <c r="JC4" s="10"/>
    </row>
    <row r="5" spans="1:263" ht="57.75" customHeight="1" x14ac:dyDescent="0.25">
      <c r="A5" s="209" t="s">
        <v>52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17"/>
      <c r="O5" s="9"/>
      <c r="P5" s="1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9"/>
      <c r="DZ5" s="9"/>
      <c r="EA5" s="9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1"/>
      <c r="ET5" s="11"/>
      <c r="EU5" s="11"/>
      <c r="EV5" s="11"/>
      <c r="EW5" s="11"/>
      <c r="EX5" s="10"/>
      <c r="EY5" s="10"/>
      <c r="EZ5" s="10"/>
      <c r="FA5" s="10"/>
      <c r="FB5" s="10"/>
      <c r="FC5" s="10"/>
      <c r="FD5" s="10"/>
      <c r="FE5" s="15">
        <v>1</v>
      </c>
      <c r="FF5" s="15">
        <v>2</v>
      </c>
      <c r="FG5" s="15">
        <v>3</v>
      </c>
      <c r="FH5" s="15">
        <v>4</v>
      </c>
      <c r="FI5" s="15">
        <v>5</v>
      </c>
      <c r="FJ5" s="15">
        <v>6</v>
      </c>
      <c r="FK5" s="15">
        <v>7</v>
      </c>
      <c r="FL5" s="15">
        <v>8</v>
      </c>
      <c r="FM5" s="15">
        <v>9</v>
      </c>
      <c r="FN5" s="15">
        <v>10</v>
      </c>
      <c r="FO5" s="15">
        <v>11</v>
      </c>
      <c r="FP5" s="15">
        <v>12</v>
      </c>
      <c r="FQ5" s="15">
        <v>13</v>
      </c>
      <c r="FR5" s="15">
        <v>14</v>
      </c>
      <c r="FS5" s="15">
        <v>15</v>
      </c>
      <c r="FT5" s="15">
        <v>16</v>
      </c>
      <c r="FU5" s="15">
        <v>17</v>
      </c>
      <c r="FV5" s="15">
        <v>18</v>
      </c>
      <c r="FW5" s="15">
        <v>19</v>
      </c>
      <c r="FX5" s="15">
        <v>20</v>
      </c>
      <c r="FY5" s="15">
        <v>21</v>
      </c>
      <c r="FZ5" s="15" t="s">
        <v>1</v>
      </c>
      <c r="GA5" s="15" t="s">
        <v>15</v>
      </c>
      <c r="GB5" s="15">
        <v>1</v>
      </c>
      <c r="GC5" s="15">
        <v>2</v>
      </c>
      <c r="GD5" s="15">
        <v>3</v>
      </c>
      <c r="GE5" s="15">
        <v>4</v>
      </c>
      <c r="GF5" s="15">
        <v>5</v>
      </c>
      <c r="GG5" s="15">
        <v>6</v>
      </c>
      <c r="GH5" s="15">
        <v>7</v>
      </c>
      <c r="GI5" s="15">
        <v>8</v>
      </c>
      <c r="GJ5" s="15">
        <v>9</v>
      </c>
      <c r="GK5" s="15">
        <v>10</v>
      </c>
      <c r="GL5" s="15">
        <v>11</v>
      </c>
      <c r="GM5" s="15">
        <v>12</v>
      </c>
      <c r="GN5" s="15">
        <v>13</v>
      </c>
      <c r="GO5" s="15">
        <v>14</v>
      </c>
      <c r="GP5" s="15">
        <v>15</v>
      </c>
      <c r="GQ5" s="15">
        <v>16</v>
      </c>
      <c r="GR5" s="15">
        <v>17</v>
      </c>
      <c r="GS5" s="15">
        <v>18</v>
      </c>
      <c r="GT5" s="15">
        <v>19</v>
      </c>
      <c r="GU5" s="15">
        <v>20</v>
      </c>
      <c r="GV5" s="15">
        <v>21</v>
      </c>
      <c r="GW5" s="15" t="s">
        <v>2</v>
      </c>
      <c r="GX5" s="15" t="s">
        <v>14</v>
      </c>
      <c r="GY5" s="15">
        <v>1</v>
      </c>
      <c r="GZ5" s="15">
        <v>2</v>
      </c>
      <c r="HA5" s="15">
        <v>3</v>
      </c>
      <c r="HB5" s="15">
        <v>4</v>
      </c>
      <c r="HC5" s="15">
        <v>5</v>
      </c>
      <c r="HD5" s="15">
        <v>6</v>
      </c>
      <c r="HE5" s="15">
        <v>7</v>
      </c>
      <c r="HF5" s="15">
        <v>8</v>
      </c>
      <c r="HG5" s="15">
        <v>9</v>
      </c>
      <c r="HH5" s="15">
        <v>10</v>
      </c>
      <c r="HI5" s="15">
        <v>11</v>
      </c>
      <c r="HJ5" s="15">
        <v>12</v>
      </c>
      <c r="HK5" s="15">
        <v>13</v>
      </c>
      <c r="HL5" s="15">
        <v>14</v>
      </c>
      <c r="HM5" s="15">
        <v>15</v>
      </c>
      <c r="HN5" s="15">
        <v>16</v>
      </c>
      <c r="HO5" s="15">
        <v>17</v>
      </c>
      <c r="HP5" s="15">
        <v>18</v>
      </c>
      <c r="HQ5" s="15">
        <v>19</v>
      </c>
      <c r="HR5" s="15">
        <v>20</v>
      </c>
      <c r="HS5" s="15">
        <v>21</v>
      </c>
      <c r="HT5" s="15" t="s">
        <v>1</v>
      </c>
      <c r="HU5" s="15" t="s">
        <v>13</v>
      </c>
      <c r="HV5" s="15">
        <v>1</v>
      </c>
      <c r="HW5" s="15">
        <v>2</v>
      </c>
      <c r="HX5" s="15">
        <v>3</v>
      </c>
      <c r="HY5" s="15">
        <v>4</v>
      </c>
      <c r="HZ5" s="15">
        <v>5</v>
      </c>
      <c r="IA5" s="15">
        <v>6</v>
      </c>
      <c r="IB5" s="15">
        <v>7</v>
      </c>
      <c r="IC5" s="15">
        <v>8</v>
      </c>
      <c r="ID5" s="15">
        <v>9</v>
      </c>
      <c r="IE5" s="15">
        <v>10</v>
      </c>
      <c r="IF5" s="15">
        <v>11</v>
      </c>
      <c r="IG5" s="15">
        <v>12</v>
      </c>
      <c r="IH5" s="15">
        <v>13</v>
      </c>
      <c r="II5" s="15">
        <v>14</v>
      </c>
      <c r="IJ5" s="15">
        <v>15</v>
      </c>
      <c r="IK5" s="15">
        <v>16</v>
      </c>
      <c r="IL5" s="15">
        <v>17</v>
      </c>
      <c r="IM5" s="15">
        <v>18</v>
      </c>
      <c r="IN5" s="15">
        <v>19</v>
      </c>
      <c r="IO5" s="15">
        <v>20</v>
      </c>
      <c r="IP5" s="15">
        <v>21</v>
      </c>
      <c r="IQ5" s="15" t="s">
        <v>1</v>
      </c>
      <c r="IR5" s="15" t="s">
        <v>13</v>
      </c>
      <c r="IS5" s="16">
        <f>COUNT(FE5:IR5)</f>
        <v>84</v>
      </c>
      <c r="IT5" s="15" t="s">
        <v>8</v>
      </c>
      <c r="IU5" s="15" t="s">
        <v>9</v>
      </c>
      <c r="IV5" s="19" t="s">
        <v>7</v>
      </c>
      <c r="IW5" s="10"/>
      <c r="IX5" s="10"/>
      <c r="IY5" s="10"/>
      <c r="IZ5" s="10"/>
      <c r="JA5" s="10"/>
      <c r="JB5" s="10"/>
      <c r="JC5" s="10"/>
    </row>
    <row r="6" spans="1:263" ht="27" customHeight="1" thickBot="1" x14ac:dyDescent="0.4">
      <c r="A6" s="75"/>
      <c r="B6" s="75"/>
      <c r="C6" s="75"/>
      <c r="D6" s="75"/>
      <c r="E6" s="75"/>
      <c r="F6" s="75"/>
      <c r="G6" s="75"/>
      <c r="H6" s="75"/>
      <c r="I6" s="206"/>
      <c r="J6" s="206"/>
      <c r="K6" s="206"/>
      <c r="L6" s="75"/>
      <c r="M6" s="35"/>
      <c r="N6" s="17"/>
      <c r="O6" s="9"/>
      <c r="P6" s="18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9"/>
      <c r="DZ6" s="9"/>
      <c r="EA6" s="9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1"/>
      <c r="ET6" s="11"/>
      <c r="EU6" s="11"/>
      <c r="EV6" s="11"/>
      <c r="EW6" s="11"/>
      <c r="EX6" s="10"/>
      <c r="EY6" s="10"/>
      <c r="EZ6" s="10"/>
      <c r="FA6" s="10"/>
      <c r="FB6" s="10"/>
      <c r="FC6" s="10"/>
      <c r="FD6" s="10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6"/>
      <c r="IT6" s="15"/>
      <c r="IU6" s="15"/>
      <c r="IV6" s="19"/>
      <c r="IW6" s="10"/>
      <c r="IX6" s="10"/>
      <c r="IY6" s="10"/>
      <c r="IZ6" s="10"/>
      <c r="JA6" s="10"/>
      <c r="JB6" s="10"/>
      <c r="JC6" s="10"/>
    </row>
    <row r="7" spans="1:263" ht="25.5" customHeight="1" thickBot="1" x14ac:dyDescent="0.25">
      <c r="A7" s="187" t="s">
        <v>18</v>
      </c>
      <c r="B7" s="193" t="s">
        <v>74</v>
      </c>
      <c r="C7" s="143" t="s">
        <v>0</v>
      </c>
      <c r="D7" s="143" t="s">
        <v>36</v>
      </c>
      <c r="E7" s="187" t="s">
        <v>26</v>
      </c>
      <c r="F7" s="195" t="s">
        <v>20</v>
      </c>
      <c r="G7" s="187" t="s">
        <v>21</v>
      </c>
      <c r="H7" s="187" t="s">
        <v>29</v>
      </c>
      <c r="I7" s="190" t="s">
        <v>33</v>
      </c>
      <c r="J7" s="191"/>
      <c r="K7" s="190" t="s">
        <v>34</v>
      </c>
      <c r="L7" s="191"/>
      <c r="M7" s="187" t="s">
        <v>22</v>
      </c>
      <c r="N7" s="197" t="s">
        <v>10</v>
      </c>
      <c r="O7" s="9"/>
      <c r="P7" s="2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9"/>
      <c r="DZ7" s="9"/>
      <c r="EA7" s="9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  <c r="ET7" s="11"/>
      <c r="EU7" s="11"/>
      <c r="EV7" s="11"/>
      <c r="EW7" s="11"/>
      <c r="EX7" s="10"/>
      <c r="EY7" s="10"/>
      <c r="EZ7" s="10"/>
      <c r="FA7" s="11"/>
      <c r="FB7" s="10"/>
      <c r="FC7" s="10"/>
      <c r="FD7" s="10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6"/>
      <c r="IT7" s="15"/>
      <c r="IU7" s="15"/>
      <c r="IV7" s="15"/>
      <c r="IW7" s="10"/>
      <c r="IX7" s="10"/>
      <c r="IY7" s="10"/>
      <c r="IZ7" s="10"/>
      <c r="JA7" s="10"/>
      <c r="JB7" s="10"/>
      <c r="JC7" s="10"/>
    </row>
    <row r="8" spans="1:263" ht="9.75" customHeight="1" x14ac:dyDescent="0.2">
      <c r="A8" s="192"/>
      <c r="B8" s="194"/>
      <c r="C8" s="144"/>
      <c r="D8" s="144"/>
      <c r="E8" s="188"/>
      <c r="F8" s="196"/>
      <c r="G8" s="188"/>
      <c r="H8" s="188"/>
      <c r="I8" s="200" t="s">
        <v>7</v>
      </c>
      <c r="J8" s="202" t="s">
        <v>19</v>
      </c>
      <c r="K8" s="204" t="s">
        <v>7</v>
      </c>
      <c r="L8" s="205" t="s">
        <v>19</v>
      </c>
      <c r="M8" s="192"/>
      <c r="N8" s="198"/>
      <c r="O8" s="9"/>
      <c r="P8" s="20"/>
      <c r="Q8" s="10"/>
      <c r="R8" s="10" t="s">
        <v>3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 t="s">
        <v>4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">
        <v>5</v>
      </c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 t="s">
        <v>6</v>
      </c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9"/>
      <c r="DZ8" s="9"/>
      <c r="EA8" s="9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1"/>
      <c r="ET8" s="11">
        <v>1</v>
      </c>
      <c r="EU8" s="11">
        <v>2</v>
      </c>
      <c r="EV8" s="11"/>
      <c r="EW8" s="11"/>
      <c r="EX8" s="10"/>
      <c r="EY8" s="10"/>
      <c r="EZ8" s="10"/>
      <c r="FA8" s="10"/>
      <c r="FB8" s="10"/>
      <c r="FC8" s="10"/>
      <c r="FD8" s="10"/>
      <c r="FE8" s="14"/>
      <c r="FF8" s="14"/>
      <c r="FG8" s="14"/>
      <c r="FH8" s="15"/>
      <c r="FI8" s="15"/>
      <c r="FJ8" s="15"/>
      <c r="FK8" s="15"/>
      <c r="FL8" s="15"/>
      <c r="FM8" s="15"/>
      <c r="FN8" s="15"/>
      <c r="FO8" s="15"/>
      <c r="FP8" s="15"/>
      <c r="FQ8" s="15" t="s">
        <v>12</v>
      </c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0"/>
      <c r="IX8" s="10"/>
      <c r="IY8" s="10"/>
      <c r="IZ8" s="10"/>
      <c r="JA8" s="10"/>
      <c r="JB8" s="10"/>
      <c r="JC8" s="10"/>
    </row>
    <row r="9" spans="1:263" ht="118.5" customHeight="1" thickBot="1" x14ac:dyDescent="0.25">
      <c r="A9" s="192"/>
      <c r="B9" s="194"/>
      <c r="C9" s="145"/>
      <c r="D9" s="145"/>
      <c r="E9" s="189"/>
      <c r="F9" s="196"/>
      <c r="G9" s="188"/>
      <c r="H9" s="189"/>
      <c r="I9" s="201"/>
      <c r="J9" s="203"/>
      <c r="K9" s="201"/>
      <c r="L9" s="203"/>
      <c r="M9" s="192"/>
      <c r="N9" s="199"/>
      <c r="O9" s="9"/>
      <c r="P9" s="21"/>
      <c r="Q9" s="10">
        <v>1</v>
      </c>
      <c r="R9" s="10">
        <v>2</v>
      </c>
      <c r="S9" s="10">
        <v>3</v>
      </c>
      <c r="T9" s="10">
        <v>4</v>
      </c>
      <c r="U9" s="10">
        <v>5</v>
      </c>
      <c r="V9" s="10">
        <v>6</v>
      </c>
      <c r="W9" s="10">
        <v>7</v>
      </c>
      <c r="X9" s="10">
        <v>8</v>
      </c>
      <c r="Y9" s="10">
        <v>9</v>
      </c>
      <c r="Z9" s="10">
        <v>10</v>
      </c>
      <c r="AA9" s="10">
        <v>11</v>
      </c>
      <c r="AB9" s="10">
        <v>12</v>
      </c>
      <c r="AC9" s="10">
        <v>13</v>
      </c>
      <c r="AD9" s="10">
        <v>14</v>
      </c>
      <c r="AE9" s="10">
        <v>15</v>
      </c>
      <c r="AF9" s="10">
        <v>16</v>
      </c>
      <c r="AG9" s="10">
        <v>17</v>
      </c>
      <c r="AH9" s="10">
        <v>18</v>
      </c>
      <c r="AI9" s="10">
        <v>19</v>
      </c>
      <c r="AJ9" s="10">
        <v>20</v>
      </c>
      <c r="AK9" s="10">
        <v>21</v>
      </c>
      <c r="AL9" s="10" t="s">
        <v>1</v>
      </c>
      <c r="AM9" s="10"/>
      <c r="AN9" s="10">
        <v>1</v>
      </c>
      <c r="AO9" s="10">
        <v>2</v>
      </c>
      <c r="AP9" s="10">
        <v>3</v>
      </c>
      <c r="AQ9" s="10">
        <v>4</v>
      </c>
      <c r="AR9" s="10">
        <v>5</v>
      </c>
      <c r="AS9" s="10">
        <v>6</v>
      </c>
      <c r="AT9" s="10">
        <v>7</v>
      </c>
      <c r="AU9" s="10">
        <v>8</v>
      </c>
      <c r="AV9" s="10">
        <v>9</v>
      </c>
      <c r="AW9" s="10">
        <v>10</v>
      </c>
      <c r="AX9" s="10">
        <v>11</v>
      </c>
      <c r="AY9" s="10">
        <v>12</v>
      </c>
      <c r="AZ9" s="10">
        <v>13</v>
      </c>
      <c r="BA9" s="10">
        <v>14</v>
      </c>
      <c r="BB9" s="10">
        <v>15</v>
      </c>
      <c r="BC9" s="10">
        <v>16</v>
      </c>
      <c r="BD9" s="10">
        <v>17</v>
      </c>
      <c r="BE9" s="10">
        <v>18</v>
      </c>
      <c r="BF9" s="10">
        <v>19</v>
      </c>
      <c r="BG9" s="10">
        <v>20</v>
      </c>
      <c r="BH9" s="10"/>
      <c r="BI9" s="10" t="s">
        <v>2</v>
      </c>
      <c r="BJ9" s="10"/>
      <c r="BK9" s="10">
        <v>1</v>
      </c>
      <c r="BL9" s="10">
        <v>2</v>
      </c>
      <c r="BM9" s="10">
        <v>3</v>
      </c>
      <c r="BN9" s="10">
        <v>4</v>
      </c>
      <c r="BO9" s="10">
        <v>5</v>
      </c>
      <c r="BP9" s="10">
        <v>6</v>
      </c>
      <c r="BQ9" s="10">
        <v>7</v>
      </c>
      <c r="BR9" s="10">
        <v>8</v>
      </c>
      <c r="BS9" s="10">
        <v>9</v>
      </c>
      <c r="BT9" s="10">
        <v>10</v>
      </c>
      <c r="BU9" s="10">
        <v>11</v>
      </c>
      <c r="BV9" s="10">
        <v>12</v>
      </c>
      <c r="BW9" s="10">
        <v>13</v>
      </c>
      <c r="BX9" s="10">
        <v>14</v>
      </c>
      <c r="BY9" s="10">
        <v>15</v>
      </c>
      <c r="BZ9" s="10">
        <v>16</v>
      </c>
      <c r="CA9" s="10">
        <v>17</v>
      </c>
      <c r="CB9" s="10">
        <v>18</v>
      </c>
      <c r="CC9" s="10">
        <v>19</v>
      </c>
      <c r="CD9" s="10">
        <v>20</v>
      </c>
      <c r="CE9" s="10">
        <v>21</v>
      </c>
      <c r="CF9" s="10">
        <v>22</v>
      </c>
      <c r="CG9" s="10">
        <v>23</v>
      </c>
      <c r="CH9" s="10">
        <v>24</v>
      </c>
      <c r="CI9" s="10">
        <v>25</v>
      </c>
      <c r="CJ9" s="10">
        <v>26</v>
      </c>
      <c r="CK9" s="10">
        <v>27</v>
      </c>
      <c r="CL9" s="10">
        <v>28</v>
      </c>
      <c r="CM9" s="10">
        <v>29</v>
      </c>
      <c r="CN9" s="10">
        <v>30</v>
      </c>
      <c r="CO9" s="10">
        <v>31</v>
      </c>
      <c r="CP9" s="10">
        <v>32</v>
      </c>
      <c r="CQ9" s="10">
        <v>33</v>
      </c>
      <c r="CR9" s="10">
        <v>34</v>
      </c>
      <c r="CS9" s="10">
        <v>35</v>
      </c>
      <c r="CT9" s="10">
        <v>36</v>
      </c>
      <c r="CU9" s="10">
        <v>37</v>
      </c>
      <c r="CV9" s="10">
        <v>38</v>
      </c>
      <c r="CW9" s="10">
        <v>39</v>
      </c>
      <c r="CX9" s="10">
        <v>40</v>
      </c>
      <c r="CY9" s="10"/>
      <c r="CZ9" s="10"/>
      <c r="DA9" s="10"/>
      <c r="DB9" s="10">
        <v>1</v>
      </c>
      <c r="DC9" s="10">
        <v>2</v>
      </c>
      <c r="DD9" s="10">
        <v>3</v>
      </c>
      <c r="DE9" s="10">
        <v>4</v>
      </c>
      <c r="DF9" s="10">
        <v>5</v>
      </c>
      <c r="DG9" s="10">
        <v>6</v>
      </c>
      <c r="DH9" s="10">
        <v>7</v>
      </c>
      <c r="DI9" s="10">
        <v>8</v>
      </c>
      <c r="DJ9" s="10">
        <v>9</v>
      </c>
      <c r="DK9" s="10">
        <v>10</v>
      </c>
      <c r="DL9" s="10">
        <v>11</v>
      </c>
      <c r="DM9" s="10">
        <v>12</v>
      </c>
      <c r="DN9" s="10">
        <v>13</v>
      </c>
      <c r="DO9" s="10">
        <v>14</v>
      </c>
      <c r="DP9" s="10">
        <v>15</v>
      </c>
      <c r="DQ9" s="10">
        <v>16</v>
      </c>
      <c r="DR9" s="10">
        <v>17</v>
      </c>
      <c r="DS9" s="10">
        <v>18</v>
      </c>
      <c r="DT9" s="10">
        <v>19</v>
      </c>
      <c r="DU9" s="10">
        <v>20</v>
      </c>
      <c r="DV9" s="10">
        <v>21</v>
      </c>
      <c r="DW9" s="10">
        <v>22</v>
      </c>
      <c r="DX9" s="10">
        <v>23</v>
      </c>
      <c r="DY9" s="10">
        <v>24</v>
      </c>
      <c r="DZ9" s="10">
        <v>25</v>
      </c>
      <c r="EA9" s="10">
        <v>26</v>
      </c>
      <c r="EB9" s="10">
        <v>27</v>
      </c>
      <c r="EC9" s="10">
        <v>28</v>
      </c>
      <c r="ED9" s="10">
        <v>29</v>
      </c>
      <c r="EE9" s="10">
        <v>30</v>
      </c>
      <c r="EF9" s="10">
        <v>31</v>
      </c>
      <c r="EG9" s="10">
        <v>32</v>
      </c>
      <c r="EH9" s="10">
        <v>33</v>
      </c>
      <c r="EI9" s="10">
        <v>34</v>
      </c>
      <c r="EJ9" s="10">
        <v>35</v>
      </c>
      <c r="EK9" s="10">
        <v>36</v>
      </c>
      <c r="EL9" s="10">
        <v>37</v>
      </c>
      <c r="EM9" s="10">
        <v>38</v>
      </c>
      <c r="EN9" s="10">
        <v>39</v>
      </c>
      <c r="EO9" s="10">
        <v>40</v>
      </c>
      <c r="EP9" s="10"/>
      <c r="EQ9" s="10"/>
      <c r="ER9" s="10"/>
      <c r="ES9" s="11"/>
      <c r="ET9" s="11"/>
      <c r="EU9" s="11"/>
      <c r="EV9" s="11"/>
      <c r="EW9" s="11" t="s">
        <v>11</v>
      </c>
      <c r="EX9" s="10" t="s">
        <v>8</v>
      </c>
      <c r="EY9" s="10" t="s">
        <v>9</v>
      </c>
      <c r="EZ9" s="22" t="s">
        <v>7</v>
      </c>
      <c r="FA9" s="10"/>
      <c r="FB9" s="10" t="s">
        <v>16</v>
      </c>
      <c r="FC9" s="10" t="s">
        <v>17</v>
      </c>
      <c r="FD9" s="10"/>
      <c r="FE9" s="15"/>
      <c r="FF9" s="15" t="s">
        <v>3</v>
      </c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 t="s">
        <v>4</v>
      </c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 t="s">
        <v>5</v>
      </c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 t="s">
        <v>6</v>
      </c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6"/>
      <c r="IT9" s="15"/>
      <c r="IU9" s="15"/>
      <c r="IV9" s="15"/>
      <c r="IW9" s="15"/>
      <c r="IX9" s="10"/>
      <c r="IY9" s="10"/>
      <c r="IZ9" s="10"/>
      <c r="JA9" s="10"/>
      <c r="JB9" s="10"/>
      <c r="JC9" s="10"/>
    </row>
    <row r="10" spans="1:263" s="3" customFormat="1" ht="126" customHeight="1" x14ac:dyDescent="0.2">
      <c r="A10" s="40">
        <v>1</v>
      </c>
      <c r="B10" s="60">
        <v>25</v>
      </c>
      <c r="C10" s="122">
        <v>117</v>
      </c>
      <c r="D10" s="123" t="s">
        <v>71</v>
      </c>
      <c r="E10" s="112" t="s">
        <v>67</v>
      </c>
      <c r="F10" s="115" t="s">
        <v>68</v>
      </c>
      <c r="G10" s="116" t="s">
        <v>69</v>
      </c>
      <c r="H10" s="112" t="s">
        <v>30</v>
      </c>
      <c r="I10" s="41">
        <v>1</v>
      </c>
      <c r="J10" s="42">
        <v>25</v>
      </c>
      <c r="K10" s="41">
        <v>1</v>
      </c>
      <c r="L10" s="43">
        <v>25</v>
      </c>
      <c r="M10" s="44">
        <f t="shared" ref="M10:M16" si="0">SUM(J10+L10)</f>
        <v>50</v>
      </c>
      <c r="N10" s="23" t="e">
        <f>#REF!+#REF!</f>
        <v>#REF!</v>
      </c>
      <c r="O10" s="24"/>
      <c r="P10" s="25"/>
      <c r="Q10" s="24" t="e">
        <f>IF(#REF!=1,25,0)</f>
        <v>#REF!</v>
      </c>
      <c r="R10" s="24" t="e">
        <f>IF(#REF!=2,22,0)</f>
        <v>#REF!</v>
      </c>
      <c r="S10" s="24" t="e">
        <f>IF(#REF!=3,20,0)</f>
        <v>#REF!</v>
      </c>
      <c r="T10" s="24" t="e">
        <f>IF(#REF!=4,18,0)</f>
        <v>#REF!</v>
      </c>
      <c r="U10" s="24" t="e">
        <f>IF(#REF!=5,16,0)</f>
        <v>#REF!</v>
      </c>
      <c r="V10" s="24" t="e">
        <f>IF(#REF!=6,15,0)</f>
        <v>#REF!</v>
      </c>
      <c r="W10" s="24" t="e">
        <f>IF(#REF!=7,14,0)</f>
        <v>#REF!</v>
      </c>
      <c r="X10" s="24" t="e">
        <f>IF(#REF!=8,13,0)</f>
        <v>#REF!</v>
      </c>
      <c r="Y10" s="24" t="e">
        <f>IF(#REF!=9,12,0)</f>
        <v>#REF!</v>
      </c>
      <c r="Z10" s="24" t="e">
        <f>IF(#REF!=10,11,0)</f>
        <v>#REF!</v>
      </c>
      <c r="AA10" s="24" t="e">
        <f>IF(#REF!=11,10,0)</f>
        <v>#REF!</v>
      </c>
      <c r="AB10" s="24" t="e">
        <f>IF(#REF!=12,9,0)</f>
        <v>#REF!</v>
      </c>
      <c r="AC10" s="24" t="e">
        <f>IF(#REF!=13,8,0)</f>
        <v>#REF!</v>
      </c>
      <c r="AD10" s="24" t="e">
        <f>IF(#REF!=14,7,0)</f>
        <v>#REF!</v>
      </c>
      <c r="AE10" s="24" t="e">
        <f>IF(#REF!=15,6,0)</f>
        <v>#REF!</v>
      </c>
      <c r="AF10" s="24" t="e">
        <f>IF(#REF!=16,5,0)</f>
        <v>#REF!</v>
      </c>
      <c r="AG10" s="24" t="e">
        <f>IF(#REF!=17,4,0)</f>
        <v>#REF!</v>
      </c>
      <c r="AH10" s="24" t="e">
        <f>IF(#REF!=18,3,0)</f>
        <v>#REF!</v>
      </c>
      <c r="AI10" s="24" t="e">
        <f>IF(#REF!=19,2,0)</f>
        <v>#REF!</v>
      </c>
      <c r="AJ10" s="24" t="e">
        <f>IF(#REF!=20,1,0)</f>
        <v>#REF!</v>
      </c>
      <c r="AK10" s="24" t="e">
        <f>IF(#REF!&gt;20,0,0)</f>
        <v>#REF!</v>
      </c>
      <c r="AL10" s="24" t="e">
        <f>IF(#REF!="сх",0,0)</f>
        <v>#REF!</v>
      </c>
      <c r="AM10" s="24" t="e">
        <f t="shared" ref="AM10:AM16" si="1">SUM(Q10:AK10)</f>
        <v>#REF!</v>
      </c>
      <c r="AN10" s="24" t="e">
        <f>IF(#REF!=1,25,0)</f>
        <v>#REF!</v>
      </c>
      <c r="AO10" s="24" t="e">
        <f>IF(#REF!=2,22,0)</f>
        <v>#REF!</v>
      </c>
      <c r="AP10" s="24" t="e">
        <f>IF(#REF!=3,20,0)</f>
        <v>#REF!</v>
      </c>
      <c r="AQ10" s="24" t="e">
        <f>IF(#REF!=4,18,0)</f>
        <v>#REF!</v>
      </c>
      <c r="AR10" s="24" t="e">
        <f>IF(#REF!=5,16,0)</f>
        <v>#REF!</v>
      </c>
      <c r="AS10" s="24" t="e">
        <f>IF(#REF!=6,15,0)</f>
        <v>#REF!</v>
      </c>
      <c r="AT10" s="24" t="e">
        <f>IF(#REF!=7,14,0)</f>
        <v>#REF!</v>
      </c>
      <c r="AU10" s="24" t="e">
        <f>IF(#REF!=8,13,0)</f>
        <v>#REF!</v>
      </c>
      <c r="AV10" s="24" t="e">
        <f>IF(#REF!=9,12,0)</f>
        <v>#REF!</v>
      </c>
      <c r="AW10" s="24" t="e">
        <f>IF(#REF!=10,11,0)</f>
        <v>#REF!</v>
      </c>
      <c r="AX10" s="24" t="e">
        <f>IF(#REF!=11,10,0)</f>
        <v>#REF!</v>
      </c>
      <c r="AY10" s="24" t="e">
        <f>IF(#REF!=12,9,0)</f>
        <v>#REF!</v>
      </c>
      <c r="AZ10" s="24" t="e">
        <f>IF(#REF!=13,8,0)</f>
        <v>#REF!</v>
      </c>
      <c r="BA10" s="24" t="e">
        <f>IF(#REF!=14,7,0)</f>
        <v>#REF!</v>
      </c>
      <c r="BB10" s="24" t="e">
        <f>IF(#REF!=15,6,0)</f>
        <v>#REF!</v>
      </c>
      <c r="BC10" s="24" t="e">
        <f>IF(#REF!=16,5,0)</f>
        <v>#REF!</v>
      </c>
      <c r="BD10" s="24" t="e">
        <f>IF(#REF!=17,4,0)</f>
        <v>#REF!</v>
      </c>
      <c r="BE10" s="24" t="e">
        <f>IF(#REF!=18,3,0)</f>
        <v>#REF!</v>
      </c>
      <c r="BF10" s="24" t="e">
        <f>IF(#REF!=19,2,0)</f>
        <v>#REF!</v>
      </c>
      <c r="BG10" s="24" t="e">
        <f>IF(#REF!=20,1,0)</f>
        <v>#REF!</v>
      </c>
      <c r="BH10" s="24" t="e">
        <f>IF(#REF!&gt;20,0,0)</f>
        <v>#REF!</v>
      </c>
      <c r="BI10" s="24" t="e">
        <f>IF(#REF!="сх",0,0)</f>
        <v>#REF!</v>
      </c>
      <c r="BJ10" s="24" t="e">
        <f t="shared" ref="BJ10:BJ16" si="2">SUM(AN10:BH10)</f>
        <v>#REF!</v>
      </c>
      <c r="BK10" s="24" t="e">
        <f>IF(#REF!=1,45,0)</f>
        <v>#REF!</v>
      </c>
      <c r="BL10" s="24" t="e">
        <f>IF(#REF!=2,42,0)</f>
        <v>#REF!</v>
      </c>
      <c r="BM10" s="24" t="e">
        <f>IF(#REF!=3,40,0)</f>
        <v>#REF!</v>
      </c>
      <c r="BN10" s="24" t="e">
        <f>IF(#REF!=4,38,0)</f>
        <v>#REF!</v>
      </c>
      <c r="BO10" s="24" t="e">
        <f>IF(#REF!=5,36,0)</f>
        <v>#REF!</v>
      </c>
      <c r="BP10" s="24" t="e">
        <f>IF(#REF!=6,35,0)</f>
        <v>#REF!</v>
      </c>
      <c r="BQ10" s="24" t="e">
        <f>IF(#REF!=7,34,0)</f>
        <v>#REF!</v>
      </c>
      <c r="BR10" s="24" t="e">
        <f>IF(#REF!=8,33,0)</f>
        <v>#REF!</v>
      </c>
      <c r="BS10" s="24" t="e">
        <f>IF(#REF!=9,32,0)</f>
        <v>#REF!</v>
      </c>
      <c r="BT10" s="24" t="e">
        <f>IF(#REF!=10,31,0)</f>
        <v>#REF!</v>
      </c>
      <c r="BU10" s="24" t="e">
        <f>IF(#REF!=11,30,0)</f>
        <v>#REF!</v>
      </c>
      <c r="BV10" s="24" t="e">
        <f>IF(#REF!=12,29,0)</f>
        <v>#REF!</v>
      </c>
      <c r="BW10" s="24" t="e">
        <f>IF(#REF!=13,28,0)</f>
        <v>#REF!</v>
      </c>
      <c r="BX10" s="24" t="e">
        <f>IF(#REF!=14,27,0)</f>
        <v>#REF!</v>
      </c>
      <c r="BY10" s="24" t="e">
        <f>IF(#REF!=15,26,0)</f>
        <v>#REF!</v>
      </c>
      <c r="BZ10" s="24" t="e">
        <f>IF(#REF!=16,25,0)</f>
        <v>#REF!</v>
      </c>
      <c r="CA10" s="24" t="e">
        <f>IF(#REF!=17,24,0)</f>
        <v>#REF!</v>
      </c>
      <c r="CB10" s="24" t="e">
        <f>IF(#REF!=18,23,0)</f>
        <v>#REF!</v>
      </c>
      <c r="CC10" s="24" t="e">
        <f>IF(#REF!=19,22,0)</f>
        <v>#REF!</v>
      </c>
      <c r="CD10" s="24" t="e">
        <f>IF(#REF!=20,21,0)</f>
        <v>#REF!</v>
      </c>
      <c r="CE10" s="24" t="e">
        <f>IF(#REF!=21,20,0)</f>
        <v>#REF!</v>
      </c>
      <c r="CF10" s="24" t="e">
        <f>IF(#REF!=22,19,0)</f>
        <v>#REF!</v>
      </c>
      <c r="CG10" s="24" t="e">
        <f>IF(#REF!=23,18,0)</f>
        <v>#REF!</v>
      </c>
      <c r="CH10" s="24" t="e">
        <f>IF(#REF!=24,17,0)</f>
        <v>#REF!</v>
      </c>
      <c r="CI10" s="24" t="e">
        <f>IF(#REF!=25,16,0)</f>
        <v>#REF!</v>
      </c>
      <c r="CJ10" s="24" t="e">
        <f>IF(#REF!=26,15,0)</f>
        <v>#REF!</v>
      </c>
      <c r="CK10" s="24" t="e">
        <f>IF(#REF!=27,14,0)</f>
        <v>#REF!</v>
      </c>
      <c r="CL10" s="24" t="e">
        <f>IF(#REF!=28,13,0)</f>
        <v>#REF!</v>
      </c>
      <c r="CM10" s="24" t="e">
        <f>IF(#REF!=29,12,0)</f>
        <v>#REF!</v>
      </c>
      <c r="CN10" s="24" t="e">
        <f>IF(#REF!=30,11,0)</f>
        <v>#REF!</v>
      </c>
      <c r="CO10" s="24" t="e">
        <f>IF(#REF!=31,10,0)</f>
        <v>#REF!</v>
      </c>
      <c r="CP10" s="24" t="e">
        <f>IF(#REF!=32,9,0)</f>
        <v>#REF!</v>
      </c>
      <c r="CQ10" s="24" t="e">
        <f>IF(#REF!=33,8,0)</f>
        <v>#REF!</v>
      </c>
      <c r="CR10" s="24" t="e">
        <f>IF(#REF!=34,7,0)</f>
        <v>#REF!</v>
      </c>
      <c r="CS10" s="24" t="e">
        <f>IF(#REF!=35,6,0)</f>
        <v>#REF!</v>
      </c>
      <c r="CT10" s="24" t="e">
        <f>IF(#REF!=36,5,0)</f>
        <v>#REF!</v>
      </c>
      <c r="CU10" s="24" t="e">
        <f>IF(#REF!=37,4,0)</f>
        <v>#REF!</v>
      </c>
      <c r="CV10" s="24" t="e">
        <f>IF(#REF!=38,3,0)</f>
        <v>#REF!</v>
      </c>
      <c r="CW10" s="24" t="e">
        <f>IF(#REF!=39,2,0)</f>
        <v>#REF!</v>
      </c>
      <c r="CX10" s="24" t="e">
        <f>IF(#REF!=40,1,0)</f>
        <v>#REF!</v>
      </c>
      <c r="CY10" s="24" t="e">
        <f>IF(#REF!&gt;20,0,0)</f>
        <v>#REF!</v>
      </c>
      <c r="CZ10" s="24" t="e">
        <f>IF(#REF!="сх",0,0)</f>
        <v>#REF!</v>
      </c>
      <c r="DA10" s="24" t="e">
        <f t="shared" ref="DA10:DA16" si="3">SUM(BK10:CZ10)</f>
        <v>#REF!</v>
      </c>
      <c r="DB10" s="24" t="e">
        <f>IF(#REF!=1,45,0)</f>
        <v>#REF!</v>
      </c>
      <c r="DC10" s="24" t="e">
        <f>IF(#REF!=2,42,0)</f>
        <v>#REF!</v>
      </c>
      <c r="DD10" s="24" t="e">
        <f>IF(#REF!=3,40,0)</f>
        <v>#REF!</v>
      </c>
      <c r="DE10" s="24" t="e">
        <f>IF(#REF!=4,38,0)</f>
        <v>#REF!</v>
      </c>
      <c r="DF10" s="24" t="e">
        <f>IF(#REF!=5,36,0)</f>
        <v>#REF!</v>
      </c>
      <c r="DG10" s="24" t="e">
        <f>IF(#REF!=6,35,0)</f>
        <v>#REF!</v>
      </c>
      <c r="DH10" s="24" t="e">
        <f>IF(#REF!=7,34,0)</f>
        <v>#REF!</v>
      </c>
      <c r="DI10" s="24" t="e">
        <f>IF(#REF!=8,33,0)</f>
        <v>#REF!</v>
      </c>
      <c r="DJ10" s="24" t="e">
        <f>IF(#REF!=9,32,0)</f>
        <v>#REF!</v>
      </c>
      <c r="DK10" s="24" t="e">
        <f>IF(#REF!=10,31,0)</f>
        <v>#REF!</v>
      </c>
      <c r="DL10" s="24" t="e">
        <f>IF(#REF!=11,30,0)</f>
        <v>#REF!</v>
      </c>
      <c r="DM10" s="24" t="e">
        <f>IF(#REF!=12,29,0)</f>
        <v>#REF!</v>
      </c>
      <c r="DN10" s="24" t="e">
        <f>IF(#REF!=13,28,0)</f>
        <v>#REF!</v>
      </c>
      <c r="DO10" s="24" t="e">
        <f>IF(#REF!=14,27,0)</f>
        <v>#REF!</v>
      </c>
      <c r="DP10" s="24" t="e">
        <f>IF(#REF!=15,26,0)</f>
        <v>#REF!</v>
      </c>
      <c r="DQ10" s="24" t="e">
        <f>IF(#REF!=16,25,0)</f>
        <v>#REF!</v>
      </c>
      <c r="DR10" s="24" t="e">
        <f>IF(#REF!=17,24,0)</f>
        <v>#REF!</v>
      </c>
      <c r="DS10" s="24" t="e">
        <f>IF(#REF!=18,23,0)</f>
        <v>#REF!</v>
      </c>
      <c r="DT10" s="24" t="e">
        <f>IF(#REF!=19,22,0)</f>
        <v>#REF!</v>
      </c>
      <c r="DU10" s="24" t="e">
        <f>IF(#REF!=20,21,0)</f>
        <v>#REF!</v>
      </c>
      <c r="DV10" s="24" t="e">
        <f>IF(#REF!=21,20,0)</f>
        <v>#REF!</v>
      </c>
      <c r="DW10" s="24" t="e">
        <f>IF(#REF!=22,19,0)</f>
        <v>#REF!</v>
      </c>
      <c r="DX10" s="24" t="e">
        <f>IF(#REF!=23,18,0)</f>
        <v>#REF!</v>
      </c>
      <c r="DY10" s="24" t="e">
        <f>IF(#REF!=24,17,0)</f>
        <v>#REF!</v>
      </c>
      <c r="DZ10" s="24" t="e">
        <f>IF(#REF!=25,16,0)</f>
        <v>#REF!</v>
      </c>
      <c r="EA10" s="24" t="e">
        <f>IF(#REF!=26,15,0)</f>
        <v>#REF!</v>
      </c>
      <c r="EB10" s="24" t="e">
        <f>IF(#REF!=27,14,0)</f>
        <v>#REF!</v>
      </c>
      <c r="EC10" s="24" t="e">
        <f>IF(#REF!=28,13,0)</f>
        <v>#REF!</v>
      </c>
      <c r="ED10" s="24" t="e">
        <f>IF(#REF!=29,12,0)</f>
        <v>#REF!</v>
      </c>
      <c r="EE10" s="24" t="e">
        <f>IF(#REF!=30,11,0)</f>
        <v>#REF!</v>
      </c>
      <c r="EF10" s="24" t="e">
        <f>IF(#REF!=31,10,0)</f>
        <v>#REF!</v>
      </c>
      <c r="EG10" s="24" t="e">
        <f>IF(#REF!=32,9,0)</f>
        <v>#REF!</v>
      </c>
      <c r="EH10" s="24" t="e">
        <f>IF(#REF!=33,8,0)</f>
        <v>#REF!</v>
      </c>
      <c r="EI10" s="24" t="e">
        <f>IF(#REF!=34,7,0)</f>
        <v>#REF!</v>
      </c>
      <c r="EJ10" s="24" t="e">
        <f>IF(#REF!=35,6,0)</f>
        <v>#REF!</v>
      </c>
      <c r="EK10" s="24" t="e">
        <f>IF(#REF!=36,5,0)</f>
        <v>#REF!</v>
      </c>
      <c r="EL10" s="24" t="e">
        <f>IF(#REF!=37,4,0)</f>
        <v>#REF!</v>
      </c>
      <c r="EM10" s="24" t="e">
        <f>IF(#REF!=38,3,0)</f>
        <v>#REF!</v>
      </c>
      <c r="EN10" s="24" t="e">
        <f>IF(#REF!=39,2,0)</f>
        <v>#REF!</v>
      </c>
      <c r="EO10" s="24" t="e">
        <f>IF(#REF!=40,1,0)</f>
        <v>#REF!</v>
      </c>
      <c r="EP10" s="24" t="e">
        <f>IF(#REF!&gt;20,0,0)</f>
        <v>#REF!</v>
      </c>
      <c r="EQ10" s="24" t="e">
        <f>IF(#REF!="сх",0,0)</f>
        <v>#REF!</v>
      </c>
      <c r="ER10" s="24" t="e">
        <f t="shared" ref="ER10:ER16" si="4">SUM(DB10:EQ10)</f>
        <v>#REF!</v>
      </c>
      <c r="ES10" s="24"/>
      <c r="ET10" s="24" t="e">
        <f>IF(#REF!="сх","ноль",IF(#REF!&gt;0,#REF!,"Ноль"))</f>
        <v>#REF!</v>
      </c>
      <c r="EU10" s="24" t="e">
        <f>IF(#REF!="сх","ноль",IF(#REF!&gt;0,#REF!,"Ноль"))</f>
        <v>#REF!</v>
      </c>
      <c r="EV10" s="24"/>
      <c r="EW10" s="24" t="e">
        <f t="shared" ref="EW10:EW16" si="5">MIN(ET10,EU10)</f>
        <v>#REF!</v>
      </c>
      <c r="EX10" s="24" t="e">
        <f>IF(M10=#REF!,IF(#REF!&lt;#REF!,#REF!,FB10),#REF!)</f>
        <v>#REF!</v>
      </c>
      <c r="EY10" s="24" t="e">
        <f>IF(M10=#REF!,IF(#REF!&lt;#REF!,0,1))</f>
        <v>#REF!</v>
      </c>
      <c r="EZ10" s="24" t="e">
        <f>IF(AND(EW10&gt;=21,EW10&lt;&gt;0),EW10,IF(M10&lt;#REF!,"СТОП",EX10+EY10))</f>
        <v>#REF!</v>
      </c>
      <c r="FA10" s="24"/>
      <c r="FB10" s="24">
        <v>15</v>
      </c>
      <c r="FC10" s="24">
        <v>16</v>
      </c>
      <c r="FD10" s="24"/>
      <c r="FE10" s="26" t="e">
        <f>IF(#REF!=1,25,0)</f>
        <v>#REF!</v>
      </c>
      <c r="FF10" s="26" t="e">
        <f>IF(#REF!=2,22,0)</f>
        <v>#REF!</v>
      </c>
      <c r="FG10" s="26" t="e">
        <f>IF(#REF!=3,20,0)</f>
        <v>#REF!</v>
      </c>
      <c r="FH10" s="26" t="e">
        <f>IF(#REF!=4,18,0)</f>
        <v>#REF!</v>
      </c>
      <c r="FI10" s="26" t="e">
        <f>IF(#REF!=5,16,0)</f>
        <v>#REF!</v>
      </c>
      <c r="FJ10" s="26" t="e">
        <f>IF(#REF!=6,15,0)</f>
        <v>#REF!</v>
      </c>
      <c r="FK10" s="26" t="e">
        <f>IF(#REF!=7,14,0)</f>
        <v>#REF!</v>
      </c>
      <c r="FL10" s="26" t="e">
        <f>IF(#REF!=8,13,0)</f>
        <v>#REF!</v>
      </c>
      <c r="FM10" s="26" t="e">
        <f>IF(#REF!=9,12,0)</f>
        <v>#REF!</v>
      </c>
      <c r="FN10" s="26" t="e">
        <f>IF(#REF!=10,11,0)</f>
        <v>#REF!</v>
      </c>
      <c r="FO10" s="26" t="e">
        <f>IF(#REF!=11,10,0)</f>
        <v>#REF!</v>
      </c>
      <c r="FP10" s="26" t="e">
        <f>IF(#REF!=12,9,0)</f>
        <v>#REF!</v>
      </c>
      <c r="FQ10" s="26" t="e">
        <f>IF(#REF!=13,8,0)</f>
        <v>#REF!</v>
      </c>
      <c r="FR10" s="26" t="e">
        <f>IF(#REF!=14,7,0)</f>
        <v>#REF!</v>
      </c>
      <c r="FS10" s="26" t="e">
        <f>IF(#REF!=15,6,0)</f>
        <v>#REF!</v>
      </c>
      <c r="FT10" s="26" t="e">
        <f>IF(#REF!=16,5,0)</f>
        <v>#REF!</v>
      </c>
      <c r="FU10" s="26" t="e">
        <f>IF(#REF!=17,4,0)</f>
        <v>#REF!</v>
      </c>
      <c r="FV10" s="26" t="e">
        <f>IF(#REF!=18,3,0)</f>
        <v>#REF!</v>
      </c>
      <c r="FW10" s="26" t="e">
        <f>IF(#REF!=19,2,0)</f>
        <v>#REF!</v>
      </c>
      <c r="FX10" s="26" t="e">
        <f>IF(#REF!=20,1,0)</f>
        <v>#REF!</v>
      </c>
      <c r="FY10" s="26" t="e">
        <f>IF(#REF!&gt;20,0,0)</f>
        <v>#REF!</v>
      </c>
      <c r="FZ10" s="26" t="e">
        <f>IF(#REF!="сх",0,0)</f>
        <v>#REF!</v>
      </c>
      <c r="GA10" s="26" t="e">
        <f t="shared" ref="GA10:GA16" si="6">SUM(FE10:FZ10)</f>
        <v>#REF!</v>
      </c>
      <c r="GB10" s="26" t="e">
        <f>IF(#REF!=1,25,0)</f>
        <v>#REF!</v>
      </c>
      <c r="GC10" s="26" t="e">
        <f>IF(#REF!=2,22,0)</f>
        <v>#REF!</v>
      </c>
      <c r="GD10" s="26" t="e">
        <f>IF(#REF!=3,20,0)</f>
        <v>#REF!</v>
      </c>
      <c r="GE10" s="26" t="e">
        <f>IF(#REF!=4,18,0)</f>
        <v>#REF!</v>
      </c>
      <c r="GF10" s="26" t="e">
        <f>IF(#REF!=5,16,0)</f>
        <v>#REF!</v>
      </c>
      <c r="GG10" s="26" t="e">
        <f>IF(#REF!=6,15,0)</f>
        <v>#REF!</v>
      </c>
      <c r="GH10" s="26" t="e">
        <f>IF(#REF!=7,14,0)</f>
        <v>#REF!</v>
      </c>
      <c r="GI10" s="26" t="e">
        <f>IF(#REF!=8,13,0)</f>
        <v>#REF!</v>
      </c>
      <c r="GJ10" s="26" t="e">
        <f>IF(#REF!=9,12,0)</f>
        <v>#REF!</v>
      </c>
      <c r="GK10" s="26" t="e">
        <f>IF(#REF!=10,11,0)</f>
        <v>#REF!</v>
      </c>
      <c r="GL10" s="26" t="e">
        <f>IF(#REF!=11,10,0)</f>
        <v>#REF!</v>
      </c>
      <c r="GM10" s="26" t="e">
        <f>IF(#REF!=12,9,0)</f>
        <v>#REF!</v>
      </c>
      <c r="GN10" s="26" t="e">
        <f>IF(#REF!=13,8,0)</f>
        <v>#REF!</v>
      </c>
      <c r="GO10" s="26" t="e">
        <f>IF(#REF!=14,7,0)</f>
        <v>#REF!</v>
      </c>
      <c r="GP10" s="26" t="e">
        <f>IF(#REF!=15,6,0)</f>
        <v>#REF!</v>
      </c>
      <c r="GQ10" s="26" t="e">
        <f>IF(#REF!=16,5,0)</f>
        <v>#REF!</v>
      </c>
      <c r="GR10" s="26" t="e">
        <f>IF(#REF!=17,4,0)</f>
        <v>#REF!</v>
      </c>
      <c r="GS10" s="26" t="e">
        <f>IF(#REF!=18,3,0)</f>
        <v>#REF!</v>
      </c>
      <c r="GT10" s="26" t="e">
        <f>IF(#REF!=19,2,0)</f>
        <v>#REF!</v>
      </c>
      <c r="GU10" s="26" t="e">
        <f>IF(#REF!=20,1,0)</f>
        <v>#REF!</v>
      </c>
      <c r="GV10" s="26" t="e">
        <f>IF(#REF!&gt;20,0,0)</f>
        <v>#REF!</v>
      </c>
      <c r="GW10" s="26" t="e">
        <f>IF(#REF!="сх",0,0)</f>
        <v>#REF!</v>
      </c>
      <c r="GX10" s="26" t="e">
        <f t="shared" ref="GX10:GX16" si="7">SUM(GB10:GW10)</f>
        <v>#REF!</v>
      </c>
      <c r="GY10" s="26" t="e">
        <f>IF(#REF!=1,100,0)</f>
        <v>#REF!</v>
      </c>
      <c r="GZ10" s="26" t="e">
        <f>IF(#REF!=2,98,0)</f>
        <v>#REF!</v>
      </c>
      <c r="HA10" s="26" t="e">
        <f>IF(#REF!=3,95,0)</f>
        <v>#REF!</v>
      </c>
      <c r="HB10" s="26" t="e">
        <f>IF(#REF!=4,93,0)</f>
        <v>#REF!</v>
      </c>
      <c r="HC10" s="26" t="e">
        <f>IF(#REF!=5,90,0)</f>
        <v>#REF!</v>
      </c>
      <c r="HD10" s="26" t="e">
        <f>IF(#REF!=6,88,0)</f>
        <v>#REF!</v>
      </c>
      <c r="HE10" s="26" t="e">
        <f>IF(#REF!=7,85,0)</f>
        <v>#REF!</v>
      </c>
      <c r="HF10" s="26" t="e">
        <f>IF(#REF!=8,83,0)</f>
        <v>#REF!</v>
      </c>
      <c r="HG10" s="26" t="e">
        <f>IF(#REF!=9,80,0)</f>
        <v>#REF!</v>
      </c>
      <c r="HH10" s="26" t="e">
        <f>IF(#REF!=10,78,0)</f>
        <v>#REF!</v>
      </c>
      <c r="HI10" s="26" t="e">
        <f>IF(#REF!=11,75,0)</f>
        <v>#REF!</v>
      </c>
      <c r="HJ10" s="26" t="e">
        <f>IF(#REF!=12,73,0)</f>
        <v>#REF!</v>
      </c>
      <c r="HK10" s="26" t="e">
        <f>IF(#REF!=13,70,0)</f>
        <v>#REF!</v>
      </c>
      <c r="HL10" s="26" t="e">
        <f>IF(#REF!=14,68,0)</f>
        <v>#REF!</v>
      </c>
      <c r="HM10" s="26" t="e">
        <f>IF(#REF!=15,65,0)</f>
        <v>#REF!</v>
      </c>
      <c r="HN10" s="26" t="e">
        <f>IF(#REF!=16,63,0)</f>
        <v>#REF!</v>
      </c>
      <c r="HO10" s="26" t="e">
        <f>IF(#REF!=17,60,0)</f>
        <v>#REF!</v>
      </c>
      <c r="HP10" s="26" t="e">
        <f>IF(#REF!=18,58,0)</f>
        <v>#REF!</v>
      </c>
      <c r="HQ10" s="26" t="e">
        <f>IF(#REF!=19,55,0)</f>
        <v>#REF!</v>
      </c>
      <c r="HR10" s="26" t="e">
        <f>IF(#REF!=20,53,0)</f>
        <v>#REF!</v>
      </c>
      <c r="HS10" s="26" t="e">
        <f>IF(#REF!&gt;20,0,0)</f>
        <v>#REF!</v>
      </c>
      <c r="HT10" s="26" t="e">
        <f>IF(#REF!="сх",0,0)</f>
        <v>#REF!</v>
      </c>
      <c r="HU10" s="26" t="e">
        <f t="shared" ref="HU10:HU16" si="8">SUM(GY10:HT10)</f>
        <v>#REF!</v>
      </c>
      <c r="HV10" s="26" t="e">
        <f>IF(#REF!=1,100,0)</f>
        <v>#REF!</v>
      </c>
      <c r="HW10" s="26" t="e">
        <f>IF(#REF!=2,98,0)</f>
        <v>#REF!</v>
      </c>
      <c r="HX10" s="26" t="e">
        <f>IF(#REF!=3,95,0)</f>
        <v>#REF!</v>
      </c>
      <c r="HY10" s="26" t="e">
        <f>IF(#REF!=4,93,0)</f>
        <v>#REF!</v>
      </c>
      <c r="HZ10" s="26" t="e">
        <f>IF(#REF!=5,90,0)</f>
        <v>#REF!</v>
      </c>
      <c r="IA10" s="26" t="e">
        <f>IF(#REF!=6,88,0)</f>
        <v>#REF!</v>
      </c>
      <c r="IB10" s="26" t="e">
        <f>IF(#REF!=7,85,0)</f>
        <v>#REF!</v>
      </c>
      <c r="IC10" s="26" t="e">
        <f>IF(#REF!=8,83,0)</f>
        <v>#REF!</v>
      </c>
      <c r="ID10" s="26" t="e">
        <f>IF(#REF!=9,80,0)</f>
        <v>#REF!</v>
      </c>
      <c r="IE10" s="26" t="e">
        <f>IF(#REF!=10,78,0)</f>
        <v>#REF!</v>
      </c>
      <c r="IF10" s="26" t="e">
        <f>IF(#REF!=11,75,0)</f>
        <v>#REF!</v>
      </c>
      <c r="IG10" s="26" t="e">
        <f>IF(#REF!=12,73,0)</f>
        <v>#REF!</v>
      </c>
      <c r="IH10" s="26" t="e">
        <f>IF(#REF!=13,70,0)</f>
        <v>#REF!</v>
      </c>
      <c r="II10" s="26" t="e">
        <f>IF(#REF!=14,68,0)</f>
        <v>#REF!</v>
      </c>
      <c r="IJ10" s="26" t="e">
        <f>IF(#REF!=15,65,0)</f>
        <v>#REF!</v>
      </c>
      <c r="IK10" s="26" t="e">
        <f>IF(#REF!=16,63,0)</f>
        <v>#REF!</v>
      </c>
      <c r="IL10" s="26" t="e">
        <f>IF(#REF!=17,60,0)</f>
        <v>#REF!</v>
      </c>
      <c r="IM10" s="26" t="e">
        <f>IF(#REF!=18,58,0)</f>
        <v>#REF!</v>
      </c>
      <c r="IN10" s="26" t="e">
        <f>IF(#REF!=19,55,0)</f>
        <v>#REF!</v>
      </c>
      <c r="IO10" s="26" t="e">
        <f>IF(#REF!=20,53,0)</f>
        <v>#REF!</v>
      </c>
      <c r="IP10" s="26" t="e">
        <f>IF(#REF!&gt;20,0,0)</f>
        <v>#REF!</v>
      </c>
      <c r="IQ10" s="26" t="e">
        <f>IF(#REF!="сх",0,0)</f>
        <v>#REF!</v>
      </c>
      <c r="IR10" s="26" t="e">
        <f t="shared" ref="IR10:IR16" si="9">SUM(HV10:IQ10)</f>
        <v>#REF!</v>
      </c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</row>
    <row r="11" spans="1:263" s="3" customFormat="1" ht="102.75" customHeight="1" x14ac:dyDescent="0.2">
      <c r="A11" s="45">
        <v>2</v>
      </c>
      <c r="B11" s="61">
        <v>24</v>
      </c>
      <c r="C11" s="124">
        <v>10</v>
      </c>
      <c r="D11" s="125" t="s">
        <v>163</v>
      </c>
      <c r="E11" s="113" t="s">
        <v>37</v>
      </c>
      <c r="F11" s="117" t="s">
        <v>31</v>
      </c>
      <c r="G11" s="119" t="s">
        <v>49</v>
      </c>
      <c r="H11" s="113" t="s">
        <v>30</v>
      </c>
      <c r="I11" s="46">
        <v>4</v>
      </c>
      <c r="J11" s="47">
        <v>18</v>
      </c>
      <c r="K11" s="46">
        <v>2</v>
      </c>
      <c r="L11" s="48">
        <v>22</v>
      </c>
      <c r="M11" s="49">
        <f t="shared" si="0"/>
        <v>40</v>
      </c>
      <c r="N11" s="23" t="e">
        <f>#REF!+#REF!</f>
        <v>#REF!</v>
      </c>
      <c r="O11" s="24"/>
      <c r="P11" s="25"/>
      <c r="Q11" s="24" t="e">
        <f>IF(#REF!=1,25,0)</f>
        <v>#REF!</v>
      </c>
      <c r="R11" s="24" t="e">
        <f>IF(#REF!=2,22,0)</f>
        <v>#REF!</v>
      </c>
      <c r="S11" s="24" t="e">
        <f>IF(#REF!=3,20,0)</f>
        <v>#REF!</v>
      </c>
      <c r="T11" s="24" t="e">
        <f>IF(#REF!=4,18,0)</f>
        <v>#REF!</v>
      </c>
      <c r="U11" s="24" t="e">
        <f>IF(#REF!=5,16,0)</f>
        <v>#REF!</v>
      </c>
      <c r="V11" s="24" t="e">
        <f>IF(#REF!=6,15,0)</f>
        <v>#REF!</v>
      </c>
      <c r="W11" s="24" t="e">
        <f>IF(#REF!=7,14,0)</f>
        <v>#REF!</v>
      </c>
      <c r="X11" s="24" t="e">
        <f>IF(#REF!=8,13,0)</f>
        <v>#REF!</v>
      </c>
      <c r="Y11" s="24" t="e">
        <f>IF(#REF!=9,12,0)</f>
        <v>#REF!</v>
      </c>
      <c r="Z11" s="24" t="e">
        <f>IF(#REF!=10,11,0)</f>
        <v>#REF!</v>
      </c>
      <c r="AA11" s="24" t="e">
        <f>IF(#REF!=11,10,0)</f>
        <v>#REF!</v>
      </c>
      <c r="AB11" s="24" t="e">
        <f>IF(#REF!=12,9,0)</f>
        <v>#REF!</v>
      </c>
      <c r="AC11" s="24" t="e">
        <f>IF(#REF!=13,8,0)</f>
        <v>#REF!</v>
      </c>
      <c r="AD11" s="24" t="e">
        <f>IF(#REF!=14,7,0)</f>
        <v>#REF!</v>
      </c>
      <c r="AE11" s="24" t="e">
        <f>IF(#REF!=15,6,0)</f>
        <v>#REF!</v>
      </c>
      <c r="AF11" s="24" t="e">
        <f>IF(#REF!=16,5,0)</f>
        <v>#REF!</v>
      </c>
      <c r="AG11" s="24" t="e">
        <f>IF(#REF!=17,4,0)</f>
        <v>#REF!</v>
      </c>
      <c r="AH11" s="24" t="e">
        <f>IF(#REF!=18,3,0)</f>
        <v>#REF!</v>
      </c>
      <c r="AI11" s="24" t="e">
        <f>IF(#REF!=19,2,0)</f>
        <v>#REF!</v>
      </c>
      <c r="AJ11" s="24" t="e">
        <f>IF(#REF!=20,1,0)</f>
        <v>#REF!</v>
      </c>
      <c r="AK11" s="24" t="e">
        <f>IF(#REF!&gt;20,0,0)</f>
        <v>#REF!</v>
      </c>
      <c r="AL11" s="24" t="e">
        <f>IF(#REF!="сх",0,0)</f>
        <v>#REF!</v>
      </c>
      <c r="AM11" s="24" t="e">
        <f t="shared" si="1"/>
        <v>#REF!</v>
      </c>
      <c r="AN11" s="24" t="e">
        <f>IF(#REF!=1,25,0)</f>
        <v>#REF!</v>
      </c>
      <c r="AO11" s="24" t="e">
        <f>IF(#REF!=2,22,0)</f>
        <v>#REF!</v>
      </c>
      <c r="AP11" s="24" t="e">
        <f>IF(#REF!=3,20,0)</f>
        <v>#REF!</v>
      </c>
      <c r="AQ11" s="24" t="e">
        <f>IF(#REF!=4,18,0)</f>
        <v>#REF!</v>
      </c>
      <c r="AR11" s="24" t="e">
        <f>IF(#REF!=5,16,0)</f>
        <v>#REF!</v>
      </c>
      <c r="AS11" s="24" t="e">
        <f>IF(#REF!=6,15,0)</f>
        <v>#REF!</v>
      </c>
      <c r="AT11" s="24" t="e">
        <f>IF(#REF!=7,14,0)</f>
        <v>#REF!</v>
      </c>
      <c r="AU11" s="24" t="e">
        <f>IF(#REF!=8,13,0)</f>
        <v>#REF!</v>
      </c>
      <c r="AV11" s="24" t="e">
        <f>IF(#REF!=9,12,0)</f>
        <v>#REF!</v>
      </c>
      <c r="AW11" s="24" t="e">
        <f>IF(#REF!=10,11,0)</f>
        <v>#REF!</v>
      </c>
      <c r="AX11" s="24" t="e">
        <f>IF(#REF!=11,10,0)</f>
        <v>#REF!</v>
      </c>
      <c r="AY11" s="24" t="e">
        <f>IF(#REF!=12,9,0)</f>
        <v>#REF!</v>
      </c>
      <c r="AZ11" s="24" t="e">
        <f>IF(#REF!=13,8,0)</f>
        <v>#REF!</v>
      </c>
      <c r="BA11" s="24" t="e">
        <f>IF(#REF!=14,7,0)</f>
        <v>#REF!</v>
      </c>
      <c r="BB11" s="24" t="e">
        <f>IF(#REF!=15,6,0)</f>
        <v>#REF!</v>
      </c>
      <c r="BC11" s="24" t="e">
        <f>IF(#REF!=16,5,0)</f>
        <v>#REF!</v>
      </c>
      <c r="BD11" s="24" t="e">
        <f>IF(#REF!=17,4,0)</f>
        <v>#REF!</v>
      </c>
      <c r="BE11" s="24" t="e">
        <f>IF(#REF!=18,3,0)</f>
        <v>#REF!</v>
      </c>
      <c r="BF11" s="24" t="e">
        <f>IF(#REF!=19,2,0)</f>
        <v>#REF!</v>
      </c>
      <c r="BG11" s="24" t="e">
        <f>IF(#REF!=20,1,0)</f>
        <v>#REF!</v>
      </c>
      <c r="BH11" s="24" t="e">
        <f>IF(#REF!&gt;20,0,0)</f>
        <v>#REF!</v>
      </c>
      <c r="BI11" s="24" t="e">
        <f>IF(#REF!="сх",0,0)</f>
        <v>#REF!</v>
      </c>
      <c r="BJ11" s="24" t="e">
        <f t="shared" si="2"/>
        <v>#REF!</v>
      </c>
      <c r="BK11" s="24" t="e">
        <f>IF(#REF!=1,45,0)</f>
        <v>#REF!</v>
      </c>
      <c r="BL11" s="24" t="e">
        <f>IF(#REF!=2,42,0)</f>
        <v>#REF!</v>
      </c>
      <c r="BM11" s="24" t="e">
        <f>IF(#REF!=3,40,0)</f>
        <v>#REF!</v>
      </c>
      <c r="BN11" s="24" t="e">
        <f>IF(#REF!=4,38,0)</f>
        <v>#REF!</v>
      </c>
      <c r="BO11" s="24" t="e">
        <f>IF(#REF!=5,36,0)</f>
        <v>#REF!</v>
      </c>
      <c r="BP11" s="24" t="e">
        <f>IF(#REF!=6,35,0)</f>
        <v>#REF!</v>
      </c>
      <c r="BQ11" s="24" t="e">
        <f>IF(#REF!=7,34,0)</f>
        <v>#REF!</v>
      </c>
      <c r="BR11" s="24" t="e">
        <f>IF(#REF!=8,33,0)</f>
        <v>#REF!</v>
      </c>
      <c r="BS11" s="24" t="e">
        <f>IF(#REF!=9,32,0)</f>
        <v>#REF!</v>
      </c>
      <c r="BT11" s="24" t="e">
        <f>IF(#REF!=10,31,0)</f>
        <v>#REF!</v>
      </c>
      <c r="BU11" s="24" t="e">
        <f>IF(#REF!=11,30,0)</f>
        <v>#REF!</v>
      </c>
      <c r="BV11" s="24" t="e">
        <f>IF(#REF!=12,29,0)</f>
        <v>#REF!</v>
      </c>
      <c r="BW11" s="24" t="e">
        <f>IF(#REF!=13,28,0)</f>
        <v>#REF!</v>
      </c>
      <c r="BX11" s="24" t="e">
        <f>IF(#REF!=14,27,0)</f>
        <v>#REF!</v>
      </c>
      <c r="BY11" s="24" t="e">
        <f>IF(#REF!=15,26,0)</f>
        <v>#REF!</v>
      </c>
      <c r="BZ11" s="24" t="e">
        <f>IF(#REF!=16,25,0)</f>
        <v>#REF!</v>
      </c>
      <c r="CA11" s="24" t="e">
        <f>IF(#REF!=17,24,0)</f>
        <v>#REF!</v>
      </c>
      <c r="CB11" s="24" t="e">
        <f>IF(#REF!=18,23,0)</f>
        <v>#REF!</v>
      </c>
      <c r="CC11" s="24" t="e">
        <f>IF(#REF!=19,22,0)</f>
        <v>#REF!</v>
      </c>
      <c r="CD11" s="24" t="e">
        <f>IF(#REF!=20,21,0)</f>
        <v>#REF!</v>
      </c>
      <c r="CE11" s="24" t="e">
        <f>IF(#REF!=21,20,0)</f>
        <v>#REF!</v>
      </c>
      <c r="CF11" s="24" t="e">
        <f>IF(#REF!=22,19,0)</f>
        <v>#REF!</v>
      </c>
      <c r="CG11" s="24" t="e">
        <f>IF(#REF!=23,18,0)</f>
        <v>#REF!</v>
      </c>
      <c r="CH11" s="24" t="e">
        <f>IF(#REF!=24,17,0)</f>
        <v>#REF!</v>
      </c>
      <c r="CI11" s="24" t="e">
        <f>IF(#REF!=25,16,0)</f>
        <v>#REF!</v>
      </c>
      <c r="CJ11" s="24" t="e">
        <f>IF(#REF!=26,15,0)</f>
        <v>#REF!</v>
      </c>
      <c r="CK11" s="24" t="e">
        <f>IF(#REF!=27,14,0)</f>
        <v>#REF!</v>
      </c>
      <c r="CL11" s="24" t="e">
        <f>IF(#REF!=28,13,0)</f>
        <v>#REF!</v>
      </c>
      <c r="CM11" s="24" t="e">
        <f>IF(#REF!=29,12,0)</f>
        <v>#REF!</v>
      </c>
      <c r="CN11" s="24" t="e">
        <f>IF(#REF!=30,11,0)</f>
        <v>#REF!</v>
      </c>
      <c r="CO11" s="24" t="e">
        <f>IF(#REF!=31,10,0)</f>
        <v>#REF!</v>
      </c>
      <c r="CP11" s="24" t="e">
        <f>IF(#REF!=32,9,0)</f>
        <v>#REF!</v>
      </c>
      <c r="CQ11" s="24" t="e">
        <f>IF(#REF!=33,8,0)</f>
        <v>#REF!</v>
      </c>
      <c r="CR11" s="24" t="e">
        <f>IF(#REF!=34,7,0)</f>
        <v>#REF!</v>
      </c>
      <c r="CS11" s="24" t="e">
        <f>IF(#REF!=35,6,0)</f>
        <v>#REF!</v>
      </c>
      <c r="CT11" s="24" t="e">
        <f>IF(#REF!=36,5,0)</f>
        <v>#REF!</v>
      </c>
      <c r="CU11" s="24" t="e">
        <f>IF(#REF!=37,4,0)</f>
        <v>#REF!</v>
      </c>
      <c r="CV11" s="24" t="e">
        <f>IF(#REF!=38,3,0)</f>
        <v>#REF!</v>
      </c>
      <c r="CW11" s="24" t="e">
        <f>IF(#REF!=39,2,0)</f>
        <v>#REF!</v>
      </c>
      <c r="CX11" s="24" t="e">
        <f>IF(#REF!=40,1,0)</f>
        <v>#REF!</v>
      </c>
      <c r="CY11" s="24" t="e">
        <f>IF(#REF!&gt;20,0,0)</f>
        <v>#REF!</v>
      </c>
      <c r="CZ11" s="24" t="e">
        <f>IF(#REF!="сх",0,0)</f>
        <v>#REF!</v>
      </c>
      <c r="DA11" s="24" t="e">
        <f t="shared" si="3"/>
        <v>#REF!</v>
      </c>
      <c r="DB11" s="24" t="e">
        <f>IF(#REF!=1,45,0)</f>
        <v>#REF!</v>
      </c>
      <c r="DC11" s="24" t="e">
        <f>IF(#REF!=2,42,0)</f>
        <v>#REF!</v>
      </c>
      <c r="DD11" s="24" t="e">
        <f>IF(#REF!=3,40,0)</f>
        <v>#REF!</v>
      </c>
      <c r="DE11" s="24" t="e">
        <f>IF(#REF!=4,38,0)</f>
        <v>#REF!</v>
      </c>
      <c r="DF11" s="24" t="e">
        <f>IF(#REF!=5,36,0)</f>
        <v>#REF!</v>
      </c>
      <c r="DG11" s="24" t="e">
        <f>IF(#REF!=6,35,0)</f>
        <v>#REF!</v>
      </c>
      <c r="DH11" s="24" t="e">
        <f>IF(#REF!=7,34,0)</f>
        <v>#REF!</v>
      </c>
      <c r="DI11" s="24" t="e">
        <f>IF(#REF!=8,33,0)</f>
        <v>#REF!</v>
      </c>
      <c r="DJ11" s="24" t="e">
        <f>IF(#REF!=9,32,0)</f>
        <v>#REF!</v>
      </c>
      <c r="DK11" s="24" t="e">
        <f>IF(#REF!=10,31,0)</f>
        <v>#REF!</v>
      </c>
      <c r="DL11" s="24" t="e">
        <f>IF(#REF!=11,30,0)</f>
        <v>#REF!</v>
      </c>
      <c r="DM11" s="24" t="e">
        <f>IF(#REF!=12,29,0)</f>
        <v>#REF!</v>
      </c>
      <c r="DN11" s="24" t="e">
        <f>IF(#REF!=13,28,0)</f>
        <v>#REF!</v>
      </c>
      <c r="DO11" s="24" t="e">
        <f>IF(#REF!=14,27,0)</f>
        <v>#REF!</v>
      </c>
      <c r="DP11" s="24" t="e">
        <f>IF(#REF!=15,26,0)</f>
        <v>#REF!</v>
      </c>
      <c r="DQ11" s="24" t="e">
        <f>IF(#REF!=16,25,0)</f>
        <v>#REF!</v>
      </c>
      <c r="DR11" s="24" t="e">
        <f>IF(#REF!=17,24,0)</f>
        <v>#REF!</v>
      </c>
      <c r="DS11" s="24" t="e">
        <f>IF(#REF!=18,23,0)</f>
        <v>#REF!</v>
      </c>
      <c r="DT11" s="24" t="e">
        <f>IF(#REF!=19,22,0)</f>
        <v>#REF!</v>
      </c>
      <c r="DU11" s="24" t="e">
        <f>IF(#REF!=20,21,0)</f>
        <v>#REF!</v>
      </c>
      <c r="DV11" s="24" t="e">
        <f>IF(#REF!=21,20,0)</f>
        <v>#REF!</v>
      </c>
      <c r="DW11" s="24" t="e">
        <f>IF(#REF!=22,19,0)</f>
        <v>#REF!</v>
      </c>
      <c r="DX11" s="24" t="e">
        <f>IF(#REF!=23,18,0)</f>
        <v>#REF!</v>
      </c>
      <c r="DY11" s="24" t="e">
        <f>IF(#REF!=24,17,0)</f>
        <v>#REF!</v>
      </c>
      <c r="DZ11" s="24" t="e">
        <f>IF(#REF!=25,16,0)</f>
        <v>#REF!</v>
      </c>
      <c r="EA11" s="24" t="e">
        <f>IF(#REF!=26,15,0)</f>
        <v>#REF!</v>
      </c>
      <c r="EB11" s="24" t="e">
        <f>IF(#REF!=27,14,0)</f>
        <v>#REF!</v>
      </c>
      <c r="EC11" s="24" t="e">
        <f>IF(#REF!=28,13,0)</f>
        <v>#REF!</v>
      </c>
      <c r="ED11" s="24" t="e">
        <f>IF(#REF!=29,12,0)</f>
        <v>#REF!</v>
      </c>
      <c r="EE11" s="24" t="e">
        <f>IF(#REF!=30,11,0)</f>
        <v>#REF!</v>
      </c>
      <c r="EF11" s="24" t="e">
        <f>IF(#REF!=31,10,0)</f>
        <v>#REF!</v>
      </c>
      <c r="EG11" s="24" t="e">
        <f>IF(#REF!=32,9,0)</f>
        <v>#REF!</v>
      </c>
      <c r="EH11" s="24" t="e">
        <f>IF(#REF!=33,8,0)</f>
        <v>#REF!</v>
      </c>
      <c r="EI11" s="24" t="e">
        <f>IF(#REF!=34,7,0)</f>
        <v>#REF!</v>
      </c>
      <c r="EJ11" s="24" t="e">
        <f>IF(#REF!=35,6,0)</f>
        <v>#REF!</v>
      </c>
      <c r="EK11" s="24" t="e">
        <f>IF(#REF!=36,5,0)</f>
        <v>#REF!</v>
      </c>
      <c r="EL11" s="24" t="e">
        <f>IF(#REF!=37,4,0)</f>
        <v>#REF!</v>
      </c>
      <c r="EM11" s="24" t="e">
        <f>IF(#REF!=38,3,0)</f>
        <v>#REF!</v>
      </c>
      <c r="EN11" s="24" t="e">
        <f>IF(#REF!=39,2,0)</f>
        <v>#REF!</v>
      </c>
      <c r="EO11" s="24" t="e">
        <f>IF(#REF!=40,1,0)</f>
        <v>#REF!</v>
      </c>
      <c r="EP11" s="24" t="e">
        <f>IF(#REF!&gt;20,0,0)</f>
        <v>#REF!</v>
      </c>
      <c r="EQ11" s="24" t="e">
        <f>IF(#REF!="сх",0,0)</f>
        <v>#REF!</v>
      </c>
      <c r="ER11" s="24" t="e">
        <f t="shared" si="4"/>
        <v>#REF!</v>
      </c>
      <c r="ES11" s="24"/>
      <c r="ET11" s="24" t="e">
        <f>IF(#REF!="сх","ноль",IF(#REF!&gt;0,#REF!,"Ноль"))</f>
        <v>#REF!</v>
      </c>
      <c r="EU11" s="24" t="e">
        <f>IF(#REF!="сх","ноль",IF(#REF!&gt;0,#REF!,"Ноль"))</f>
        <v>#REF!</v>
      </c>
      <c r="EV11" s="24"/>
      <c r="EW11" s="24" t="e">
        <f t="shared" si="5"/>
        <v>#REF!</v>
      </c>
      <c r="EX11" s="24" t="e">
        <f>IF(M11=#REF!,IF(#REF!&lt;#REF!,#REF!,FB11),#REF!)</f>
        <v>#REF!</v>
      </c>
      <c r="EY11" s="24" t="e">
        <f>IF(M11=#REF!,IF(#REF!&lt;#REF!,0,1))</f>
        <v>#REF!</v>
      </c>
      <c r="EZ11" s="24" t="e">
        <f>IF(AND(EW11&gt;=21,EW11&lt;&gt;0),EW11,IF(M11&lt;#REF!,"СТОП",EX11+EY11))</f>
        <v>#REF!</v>
      </c>
      <c r="FA11" s="24"/>
      <c r="FB11" s="24">
        <v>15</v>
      </c>
      <c r="FC11" s="24">
        <v>16</v>
      </c>
      <c r="FD11" s="24"/>
      <c r="FE11" s="26" t="e">
        <f>IF(#REF!=1,25,0)</f>
        <v>#REF!</v>
      </c>
      <c r="FF11" s="26" t="e">
        <f>IF(#REF!=2,22,0)</f>
        <v>#REF!</v>
      </c>
      <c r="FG11" s="26" t="e">
        <f>IF(#REF!=3,20,0)</f>
        <v>#REF!</v>
      </c>
      <c r="FH11" s="26" t="e">
        <f>IF(#REF!=4,18,0)</f>
        <v>#REF!</v>
      </c>
      <c r="FI11" s="26" t="e">
        <f>IF(#REF!=5,16,0)</f>
        <v>#REF!</v>
      </c>
      <c r="FJ11" s="26" t="e">
        <f>IF(#REF!=6,15,0)</f>
        <v>#REF!</v>
      </c>
      <c r="FK11" s="26" t="e">
        <f>IF(#REF!=7,14,0)</f>
        <v>#REF!</v>
      </c>
      <c r="FL11" s="26" t="e">
        <f>IF(#REF!=8,13,0)</f>
        <v>#REF!</v>
      </c>
      <c r="FM11" s="26" t="e">
        <f>IF(#REF!=9,12,0)</f>
        <v>#REF!</v>
      </c>
      <c r="FN11" s="26" t="e">
        <f>IF(#REF!=10,11,0)</f>
        <v>#REF!</v>
      </c>
      <c r="FO11" s="26" t="e">
        <f>IF(#REF!=11,10,0)</f>
        <v>#REF!</v>
      </c>
      <c r="FP11" s="26" t="e">
        <f>IF(#REF!=12,9,0)</f>
        <v>#REF!</v>
      </c>
      <c r="FQ11" s="26" t="e">
        <f>IF(#REF!=13,8,0)</f>
        <v>#REF!</v>
      </c>
      <c r="FR11" s="26" t="e">
        <f>IF(#REF!=14,7,0)</f>
        <v>#REF!</v>
      </c>
      <c r="FS11" s="26" t="e">
        <f>IF(#REF!=15,6,0)</f>
        <v>#REF!</v>
      </c>
      <c r="FT11" s="26" t="e">
        <f>IF(#REF!=16,5,0)</f>
        <v>#REF!</v>
      </c>
      <c r="FU11" s="26" t="e">
        <f>IF(#REF!=17,4,0)</f>
        <v>#REF!</v>
      </c>
      <c r="FV11" s="26" t="e">
        <f>IF(#REF!=18,3,0)</f>
        <v>#REF!</v>
      </c>
      <c r="FW11" s="26" t="e">
        <f>IF(#REF!=19,2,0)</f>
        <v>#REF!</v>
      </c>
      <c r="FX11" s="26" t="e">
        <f>IF(#REF!=20,1,0)</f>
        <v>#REF!</v>
      </c>
      <c r="FY11" s="26" t="e">
        <f>IF(#REF!&gt;20,0,0)</f>
        <v>#REF!</v>
      </c>
      <c r="FZ11" s="26" t="e">
        <f>IF(#REF!="сх",0,0)</f>
        <v>#REF!</v>
      </c>
      <c r="GA11" s="26" t="e">
        <f t="shared" si="6"/>
        <v>#REF!</v>
      </c>
      <c r="GB11" s="26" t="e">
        <f>IF(#REF!=1,25,0)</f>
        <v>#REF!</v>
      </c>
      <c r="GC11" s="26" t="e">
        <f>IF(#REF!=2,22,0)</f>
        <v>#REF!</v>
      </c>
      <c r="GD11" s="26" t="e">
        <f>IF(#REF!=3,20,0)</f>
        <v>#REF!</v>
      </c>
      <c r="GE11" s="26" t="e">
        <f>IF(#REF!=4,18,0)</f>
        <v>#REF!</v>
      </c>
      <c r="GF11" s="26" t="e">
        <f>IF(#REF!=5,16,0)</f>
        <v>#REF!</v>
      </c>
      <c r="GG11" s="26" t="e">
        <f>IF(#REF!=6,15,0)</f>
        <v>#REF!</v>
      </c>
      <c r="GH11" s="26" t="e">
        <f>IF(#REF!=7,14,0)</f>
        <v>#REF!</v>
      </c>
      <c r="GI11" s="26" t="e">
        <f>IF(#REF!=8,13,0)</f>
        <v>#REF!</v>
      </c>
      <c r="GJ11" s="26" t="e">
        <f>IF(#REF!=9,12,0)</f>
        <v>#REF!</v>
      </c>
      <c r="GK11" s="26" t="e">
        <f>IF(#REF!=10,11,0)</f>
        <v>#REF!</v>
      </c>
      <c r="GL11" s="26" t="e">
        <f>IF(#REF!=11,10,0)</f>
        <v>#REF!</v>
      </c>
      <c r="GM11" s="26" t="e">
        <f>IF(#REF!=12,9,0)</f>
        <v>#REF!</v>
      </c>
      <c r="GN11" s="26" t="e">
        <f>IF(#REF!=13,8,0)</f>
        <v>#REF!</v>
      </c>
      <c r="GO11" s="26" t="e">
        <f>IF(#REF!=14,7,0)</f>
        <v>#REF!</v>
      </c>
      <c r="GP11" s="26" t="e">
        <f>IF(#REF!=15,6,0)</f>
        <v>#REF!</v>
      </c>
      <c r="GQ11" s="26" t="e">
        <f>IF(#REF!=16,5,0)</f>
        <v>#REF!</v>
      </c>
      <c r="GR11" s="26" t="e">
        <f>IF(#REF!=17,4,0)</f>
        <v>#REF!</v>
      </c>
      <c r="GS11" s="26" t="e">
        <f>IF(#REF!=18,3,0)</f>
        <v>#REF!</v>
      </c>
      <c r="GT11" s="26" t="e">
        <f>IF(#REF!=19,2,0)</f>
        <v>#REF!</v>
      </c>
      <c r="GU11" s="26" t="e">
        <f>IF(#REF!=20,1,0)</f>
        <v>#REF!</v>
      </c>
      <c r="GV11" s="26" t="e">
        <f>IF(#REF!&gt;20,0,0)</f>
        <v>#REF!</v>
      </c>
      <c r="GW11" s="26" t="e">
        <f>IF(#REF!="сх",0,0)</f>
        <v>#REF!</v>
      </c>
      <c r="GX11" s="26" t="e">
        <f t="shared" si="7"/>
        <v>#REF!</v>
      </c>
      <c r="GY11" s="26" t="e">
        <f>IF(#REF!=1,100,0)</f>
        <v>#REF!</v>
      </c>
      <c r="GZ11" s="26" t="e">
        <f>IF(#REF!=2,98,0)</f>
        <v>#REF!</v>
      </c>
      <c r="HA11" s="26" t="e">
        <f>IF(#REF!=3,95,0)</f>
        <v>#REF!</v>
      </c>
      <c r="HB11" s="26" t="e">
        <f>IF(#REF!=4,93,0)</f>
        <v>#REF!</v>
      </c>
      <c r="HC11" s="26" t="e">
        <f>IF(#REF!=5,90,0)</f>
        <v>#REF!</v>
      </c>
      <c r="HD11" s="26" t="e">
        <f>IF(#REF!=6,88,0)</f>
        <v>#REF!</v>
      </c>
      <c r="HE11" s="26" t="e">
        <f>IF(#REF!=7,85,0)</f>
        <v>#REF!</v>
      </c>
      <c r="HF11" s="26" t="e">
        <f>IF(#REF!=8,83,0)</f>
        <v>#REF!</v>
      </c>
      <c r="HG11" s="26" t="e">
        <f>IF(#REF!=9,80,0)</f>
        <v>#REF!</v>
      </c>
      <c r="HH11" s="26" t="e">
        <f>IF(#REF!=10,78,0)</f>
        <v>#REF!</v>
      </c>
      <c r="HI11" s="26" t="e">
        <f>IF(#REF!=11,75,0)</f>
        <v>#REF!</v>
      </c>
      <c r="HJ11" s="26" t="e">
        <f>IF(#REF!=12,73,0)</f>
        <v>#REF!</v>
      </c>
      <c r="HK11" s="26" t="e">
        <f>IF(#REF!=13,70,0)</f>
        <v>#REF!</v>
      </c>
      <c r="HL11" s="26" t="e">
        <f>IF(#REF!=14,68,0)</f>
        <v>#REF!</v>
      </c>
      <c r="HM11" s="26" t="e">
        <f>IF(#REF!=15,65,0)</f>
        <v>#REF!</v>
      </c>
      <c r="HN11" s="26" t="e">
        <f>IF(#REF!=16,63,0)</f>
        <v>#REF!</v>
      </c>
      <c r="HO11" s="26" t="e">
        <f>IF(#REF!=17,60,0)</f>
        <v>#REF!</v>
      </c>
      <c r="HP11" s="26" t="e">
        <f>IF(#REF!=18,58,0)</f>
        <v>#REF!</v>
      </c>
      <c r="HQ11" s="26" t="e">
        <f>IF(#REF!=19,55,0)</f>
        <v>#REF!</v>
      </c>
      <c r="HR11" s="26" t="e">
        <f>IF(#REF!=20,53,0)</f>
        <v>#REF!</v>
      </c>
      <c r="HS11" s="26" t="e">
        <f>IF(#REF!&gt;20,0,0)</f>
        <v>#REF!</v>
      </c>
      <c r="HT11" s="26" t="e">
        <f>IF(#REF!="сх",0,0)</f>
        <v>#REF!</v>
      </c>
      <c r="HU11" s="26" t="e">
        <f t="shared" si="8"/>
        <v>#REF!</v>
      </c>
      <c r="HV11" s="26" t="e">
        <f>IF(#REF!=1,100,0)</f>
        <v>#REF!</v>
      </c>
      <c r="HW11" s="26" t="e">
        <f>IF(#REF!=2,98,0)</f>
        <v>#REF!</v>
      </c>
      <c r="HX11" s="26" t="e">
        <f>IF(#REF!=3,95,0)</f>
        <v>#REF!</v>
      </c>
      <c r="HY11" s="26" t="e">
        <f>IF(#REF!=4,93,0)</f>
        <v>#REF!</v>
      </c>
      <c r="HZ11" s="26" t="e">
        <f>IF(#REF!=5,90,0)</f>
        <v>#REF!</v>
      </c>
      <c r="IA11" s="26" t="e">
        <f>IF(#REF!=6,88,0)</f>
        <v>#REF!</v>
      </c>
      <c r="IB11" s="26" t="e">
        <f>IF(#REF!=7,85,0)</f>
        <v>#REF!</v>
      </c>
      <c r="IC11" s="26" t="e">
        <f>IF(#REF!=8,83,0)</f>
        <v>#REF!</v>
      </c>
      <c r="ID11" s="26" t="e">
        <f>IF(#REF!=9,80,0)</f>
        <v>#REF!</v>
      </c>
      <c r="IE11" s="26" t="e">
        <f>IF(#REF!=10,78,0)</f>
        <v>#REF!</v>
      </c>
      <c r="IF11" s="26" t="e">
        <f>IF(#REF!=11,75,0)</f>
        <v>#REF!</v>
      </c>
      <c r="IG11" s="26" t="e">
        <f>IF(#REF!=12,73,0)</f>
        <v>#REF!</v>
      </c>
      <c r="IH11" s="26" t="e">
        <f>IF(#REF!=13,70,0)</f>
        <v>#REF!</v>
      </c>
      <c r="II11" s="26" t="e">
        <f>IF(#REF!=14,68,0)</f>
        <v>#REF!</v>
      </c>
      <c r="IJ11" s="26" t="e">
        <f>IF(#REF!=15,65,0)</f>
        <v>#REF!</v>
      </c>
      <c r="IK11" s="26" t="e">
        <f>IF(#REF!=16,63,0)</f>
        <v>#REF!</v>
      </c>
      <c r="IL11" s="26" t="e">
        <f>IF(#REF!=17,60,0)</f>
        <v>#REF!</v>
      </c>
      <c r="IM11" s="26" t="e">
        <f>IF(#REF!=18,58,0)</f>
        <v>#REF!</v>
      </c>
      <c r="IN11" s="26" t="e">
        <f>IF(#REF!=19,55,0)</f>
        <v>#REF!</v>
      </c>
      <c r="IO11" s="26" t="e">
        <f>IF(#REF!=20,53,0)</f>
        <v>#REF!</v>
      </c>
      <c r="IP11" s="26" t="e">
        <f>IF(#REF!&gt;20,0,0)</f>
        <v>#REF!</v>
      </c>
      <c r="IQ11" s="26" t="e">
        <f>IF(#REF!="сх",0,0)</f>
        <v>#REF!</v>
      </c>
      <c r="IR11" s="26" t="e">
        <f t="shared" si="9"/>
        <v>#REF!</v>
      </c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</row>
    <row r="12" spans="1:263" s="3" customFormat="1" ht="102.75" customHeight="1" x14ac:dyDescent="0.2">
      <c r="A12" s="45">
        <v>3</v>
      </c>
      <c r="B12" s="61">
        <v>23</v>
      </c>
      <c r="C12" s="124">
        <v>333</v>
      </c>
      <c r="D12" s="125" t="s">
        <v>131</v>
      </c>
      <c r="E12" s="113" t="s">
        <v>23</v>
      </c>
      <c r="F12" s="117" t="s">
        <v>31</v>
      </c>
      <c r="G12" s="119" t="s">
        <v>32</v>
      </c>
      <c r="H12" s="113" t="s">
        <v>30</v>
      </c>
      <c r="I12" s="46">
        <v>3</v>
      </c>
      <c r="J12" s="47">
        <v>20</v>
      </c>
      <c r="K12" s="46">
        <v>3</v>
      </c>
      <c r="L12" s="48">
        <v>20</v>
      </c>
      <c r="M12" s="49">
        <f t="shared" si="0"/>
        <v>40</v>
      </c>
      <c r="N12" s="23" t="e">
        <f>#REF!+#REF!</f>
        <v>#REF!</v>
      </c>
      <c r="O12" s="24"/>
      <c r="P12" s="25"/>
      <c r="Q12" s="24" t="e">
        <f>IF(#REF!=1,25,0)</f>
        <v>#REF!</v>
      </c>
      <c r="R12" s="24" t="e">
        <f>IF(#REF!=2,22,0)</f>
        <v>#REF!</v>
      </c>
      <c r="S12" s="24" t="e">
        <f>IF(#REF!=3,20,0)</f>
        <v>#REF!</v>
      </c>
      <c r="T12" s="24" t="e">
        <f>IF(#REF!=4,18,0)</f>
        <v>#REF!</v>
      </c>
      <c r="U12" s="24" t="e">
        <f>IF(#REF!=5,16,0)</f>
        <v>#REF!</v>
      </c>
      <c r="V12" s="24" t="e">
        <f>IF(#REF!=6,15,0)</f>
        <v>#REF!</v>
      </c>
      <c r="W12" s="24" t="e">
        <f>IF(#REF!=7,14,0)</f>
        <v>#REF!</v>
      </c>
      <c r="X12" s="24" t="e">
        <f>IF(#REF!=8,13,0)</f>
        <v>#REF!</v>
      </c>
      <c r="Y12" s="24" t="e">
        <f>IF(#REF!=9,12,0)</f>
        <v>#REF!</v>
      </c>
      <c r="Z12" s="24" t="e">
        <f>IF(#REF!=10,11,0)</f>
        <v>#REF!</v>
      </c>
      <c r="AA12" s="24" t="e">
        <f>IF(#REF!=11,10,0)</f>
        <v>#REF!</v>
      </c>
      <c r="AB12" s="24" t="e">
        <f>IF(#REF!=12,9,0)</f>
        <v>#REF!</v>
      </c>
      <c r="AC12" s="24" t="e">
        <f>IF(#REF!=13,8,0)</f>
        <v>#REF!</v>
      </c>
      <c r="AD12" s="24" t="e">
        <f>IF(#REF!=14,7,0)</f>
        <v>#REF!</v>
      </c>
      <c r="AE12" s="24" t="e">
        <f>IF(#REF!=15,6,0)</f>
        <v>#REF!</v>
      </c>
      <c r="AF12" s="24" t="e">
        <f>IF(#REF!=16,5,0)</f>
        <v>#REF!</v>
      </c>
      <c r="AG12" s="24" t="e">
        <f>IF(#REF!=17,4,0)</f>
        <v>#REF!</v>
      </c>
      <c r="AH12" s="24" t="e">
        <f>IF(#REF!=18,3,0)</f>
        <v>#REF!</v>
      </c>
      <c r="AI12" s="24" t="e">
        <f>IF(#REF!=19,2,0)</f>
        <v>#REF!</v>
      </c>
      <c r="AJ12" s="24" t="e">
        <f>IF(#REF!=20,1,0)</f>
        <v>#REF!</v>
      </c>
      <c r="AK12" s="24" t="e">
        <f>IF(#REF!&gt;20,0,0)</f>
        <v>#REF!</v>
      </c>
      <c r="AL12" s="24" t="e">
        <f>IF(#REF!="сх",0,0)</f>
        <v>#REF!</v>
      </c>
      <c r="AM12" s="24" t="e">
        <f t="shared" si="1"/>
        <v>#REF!</v>
      </c>
      <c r="AN12" s="24" t="e">
        <f>IF(#REF!=1,25,0)</f>
        <v>#REF!</v>
      </c>
      <c r="AO12" s="24" t="e">
        <f>IF(#REF!=2,22,0)</f>
        <v>#REF!</v>
      </c>
      <c r="AP12" s="24" t="e">
        <f>IF(#REF!=3,20,0)</f>
        <v>#REF!</v>
      </c>
      <c r="AQ12" s="24" t="e">
        <f>IF(#REF!=4,18,0)</f>
        <v>#REF!</v>
      </c>
      <c r="AR12" s="24" t="e">
        <f>IF(#REF!=5,16,0)</f>
        <v>#REF!</v>
      </c>
      <c r="AS12" s="24" t="e">
        <f>IF(#REF!=6,15,0)</f>
        <v>#REF!</v>
      </c>
      <c r="AT12" s="24" t="e">
        <f>IF(#REF!=7,14,0)</f>
        <v>#REF!</v>
      </c>
      <c r="AU12" s="24" t="e">
        <f>IF(#REF!=8,13,0)</f>
        <v>#REF!</v>
      </c>
      <c r="AV12" s="24" t="e">
        <f>IF(#REF!=9,12,0)</f>
        <v>#REF!</v>
      </c>
      <c r="AW12" s="24" t="e">
        <f>IF(#REF!=10,11,0)</f>
        <v>#REF!</v>
      </c>
      <c r="AX12" s="24" t="e">
        <f>IF(#REF!=11,10,0)</f>
        <v>#REF!</v>
      </c>
      <c r="AY12" s="24" t="e">
        <f>IF(#REF!=12,9,0)</f>
        <v>#REF!</v>
      </c>
      <c r="AZ12" s="24" t="e">
        <f>IF(#REF!=13,8,0)</f>
        <v>#REF!</v>
      </c>
      <c r="BA12" s="24" t="e">
        <f>IF(#REF!=14,7,0)</f>
        <v>#REF!</v>
      </c>
      <c r="BB12" s="24" t="e">
        <f>IF(#REF!=15,6,0)</f>
        <v>#REF!</v>
      </c>
      <c r="BC12" s="24" t="e">
        <f>IF(#REF!=16,5,0)</f>
        <v>#REF!</v>
      </c>
      <c r="BD12" s="24" t="e">
        <f>IF(#REF!=17,4,0)</f>
        <v>#REF!</v>
      </c>
      <c r="BE12" s="24" t="e">
        <f>IF(#REF!=18,3,0)</f>
        <v>#REF!</v>
      </c>
      <c r="BF12" s="24" t="e">
        <f>IF(#REF!=19,2,0)</f>
        <v>#REF!</v>
      </c>
      <c r="BG12" s="24" t="e">
        <f>IF(#REF!=20,1,0)</f>
        <v>#REF!</v>
      </c>
      <c r="BH12" s="24" t="e">
        <f>IF(#REF!&gt;20,0,0)</f>
        <v>#REF!</v>
      </c>
      <c r="BI12" s="24" t="e">
        <f>IF(#REF!="сх",0,0)</f>
        <v>#REF!</v>
      </c>
      <c r="BJ12" s="24" t="e">
        <f t="shared" si="2"/>
        <v>#REF!</v>
      </c>
      <c r="BK12" s="24" t="e">
        <f>IF(#REF!=1,45,0)</f>
        <v>#REF!</v>
      </c>
      <c r="BL12" s="24" t="e">
        <f>IF(#REF!=2,42,0)</f>
        <v>#REF!</v>
      </c>
      <c r="BM12" s="24" t="e">
        <f>IF(#REF!=3,40,0)</f>
        <v>#REF!</v>
      </c>
      <c r="BN12" s="24" t="e">
        <f>IF(#REF!=4,38,0)</f>
        <v>#REF!</v>
      </c>
      <c r="BO12" s="24" t="e">
        <f>IF(#REF!=5,36,0)</f>
        <v>#REF!</v>
      </c>
      <c r="BP12" s="24" t="e">
        <f>IF(#REF!=6,35,0)</f>
        <v>#REF!</v>
      </c>
      <c r="BQ12" s="24" t="e">
        <f>IF(#REF!=7,34,0)</f>
        <v>#REF!</v>
      </c>
      <c r="BR12" s="24" t="e">
        <f>IF(#REF!=8,33,0)</f>
        <v>#REF!</v>
      </c>
      <c r="BS12" s="24" t="e">
        <f>IF(#REF!=9,32,0)</f>
        <v>#REF!</v>
      </c>
      <c r="BT12" s="24" t="e">
        <f>IF(#REF!=10,31,0)</f>
        <v>#REF!</v>
      </c>
      <c r="BU12" s="24" t="e">
        <f>IF(#REF!=11,30,0)</f>
        <v>#REF!</v>
      </c>
      <c r="BV12" s="24" t="e">
        <f>IF(#REF!=12,29,0)</f>
        <v>#REF!</v>
      </c>
      <c r="BW12" s="24" t="e">
        <f>IF(#REF!=13,28,0)</f>
        <v>#REF!</v>
      </c>
      <c r="BX12" s="24" t="e">
        <f>IF(#REF!=14,27,0)</f>
        <v>#REF!</v>
      </c>
      <c r="BY12" s="24" t="e">
        <f>IF(#REF!=15,26,0)</f>
        <v>#REF!</v>
      </c>
      <c r="BZ12" s="24" t="e">
        <f>IF(#REF!=16,25,0)</f>
        <v>#REF!</v>
      </c>
      <c r="CA12" s="24" t="e">
        <f>IF(#REF!=17,24,0)</f>
        <v>#REF!</v>
      </c>
      <c r="CB12" s="24" t="e">
        <f>IF(#REF!=18,23,0)</f>
        <v>#REF!</v>
      </c>
      <c r="CC12" s="24" t="e">
        <f>IF(#REF!=19,22,0)</f>
        <v>#REF!</v>
      </c>
      <c r="CD12" s="24" t="e">
        <f>IF(#REF!=20,21,0)</f>
        <v>#REF!</v>
      </c>
      <c r="CE12" s="24" t="e">
        <f>IF(#REF!=21,20,0)</f>
        <v>#REF!</v>
      </c>
      <c r="CF12" s="24" t="e">
        <f>IF(#REF!=22,19,0)</f>
        <v>#REF!</v>
      </c>
      <c r="CG12" s="24" t="e">
        <f>IF(#REF!=23,18,0)</f>
        <v>#REF!</v>
      </c>
      <c r="CH12" s="24" t="e">
        <f>IF(#REF!=24,17,0)</f>
        <v>#REF!</v>
      </c>
      <c r="CI12" s="24" t="e">
        <f>IF(#REF!=25,16,0)</f>
        <v>#REF!</v>
      </c>
      <c r="CJ12" s="24" t="e">
        <f>IF(#REF!=26,15,0)</f>
        <v>#REF!</v>
      </c>
      <c r="CK12" s="24" t="e">
        <f>IF(#REF!=27,14,0)</f>
        <v>#REF!</v>
      </c>
      <c r="CL12" s="24" t="e">
        <f>IF(#REF!=28,13,0)</f>
        <v>#REF!</v>
      </c>
      <c r="CM12" s="24" t="e">
        <f>IF(#REF!=29,12,0)</f>
        <v>#REF!</v>
      </c>
      <c r="CN12" s="24" t="e">
        <f>IF(#REF!=30,11,0)</f>
        <v>#REF!</v>
      </c>
      <c r="CO12" s="24" t="e">
        <f>IF(#REF!=31,10,0)</f>
        <v>#REF!</v>
      </c>
      <c r="CP12" s="24" t="e">
        <f>IF(#REF!=32,9,0)</f>
        <v>#REF!</v>
      </c>
      <c r="CQ12" s="24" t="e">
        <f>IF(#REF!=33,8,0)</f>
        <v>#REF!</v>
      </c>
      <c r="CR12" s="24" t="e">
        <f>IF(#REF!=34,7,0)</f>
        <v>#REF!</v>
      </c>
      <c r="CS12" s="24" t="e">
        <f>IF(#REF!=35,6,0)</f>
        <v>#REF!</v>
      </c>
      <c r="CT12" s="24" t="e">
        <f>IF(#REF!=36,5,0)</f>
        <v>#REF!</v>
      </c>
      <c r="CU12" s="24" t="e">
        <f>IF(#REF!=37,4,0)</f>
        <v>#REF!</v>
      </c>
      <c r="CV12" s="24" t="e">
        <f>IF(#REF!=38,3,0)</f>
        <v>#REF!</v>
      </c>
      <c r="CW12" s="24" t="e">
        <f>IF(#REF!=39,2,0)</f>
        <v>#REF!</v>
      </c>
      <c r="CX12" s="24" t="e">
        <f>IF(#REF!=40,1,0)</f>
        <v>#REF!</v>
      </c>
      <c r="CY12" s="24" t="e">
        <f>IF(#REF!&gt;20,0,0)</f>
        <v>#REF!</v>
      </c>
      <c r="CZ12" s="24" t="e">
        <f>IF(#REF!="сх",0,0)</f>
        <v>#REF!</v>
      </c>
      <c r="DA12" s="24" t="e">
        <f t="shared" si="3"/>
        <v>#REF!</v>
      </c>
      <c r="DB12" s="24" t="e">
        <f>IF(#REF!=1,45,0)</f>
        <v>#REF!</v>
      </c>
      <c r="DC12" s="24" t="e">
        <f>IF(#REF!=2,42,0)</f>
        <v>#REF!</v>
      </c>
      <c r="DD12" s="24" t="e">
        <f>IF(#REF!=3,40,0)</f>
        <v>#REF!</v>
      </c>
      <c r="DE12" s="24" t="e">
        <f>IF(#REF!=4,38,0)</f>
        <v>#REF!</v>
      </c>
      <c r="DF12" s="24" t="e">
        <f>IF(#REF!=5,36,0)</f>
        <v>#REF!</v>
      </c>
      <c r="DG12" s="24" t="e">
        <f>IF(#REF!=6,35,0)</f>
        <v>#REF!</v>
      </c>
      <c r="DH12" s="24" t="e">
        <f>IF(#REF!=7,34,0)</f>
        <v>#REF!</v>
      </c>
      <c r="DI12" s="24" t="e">
        <f>IF(#REF!=8,33,0)</f>
        <v>#REF!</v>
      </c>
      <c r="DJ12" s="24" t="e">
        <f>IF(#REF!=9,32,0)</f>
        <v>#REF!</v>
      </c>
      <c r="DK12" s="24" t="e">
        <f>IF(#REF!=10,31,0)</f>
        <v>#REF!</v>
      </c>
      <c r="DL12" s="24" t="e">
        <f>IF(#REF!=11,30,0)</f>
        <v>#REF!</v>
      </c>
      <c r="DM12" s="24" t="e">
        <f>IF(#REF!=12,29,0)</f>
        <v>#REF!</v>
      </c>
      <c r="DN12" s="24" t="e">
        <f>IF(#REF!=13,28,0)</f>
        <v>#REF!</v>
      </c>
      <c r="DO12" s="24" t="e">
        <f>IF(#REF!=14,27,0)</f>
        <v>#REF!</v>
      </c>
      <c r="DP12" s="24" t="e">
        <f>IF(#REF!=15,26,0)</f>
        <v>#REF!</v>
      </c>
      <c r="DQ12" s="24" t="e">
        <f>IF(#REF!=16,25,0)</f>
        <v>#REF!</v>
      </c>
      <c r="DR12" s="24" t="e">
        <f>IF(#REF!=17,24,0)</f>
        <v>#REF!</v>
      </c>
      <c r="DS12" s="24" t="e">
        <f>IF(#REF!=18,23,0)</f>
        <v>#REF!</v>
      </c>
      <c r="DT12" s="24" t="e">
        <f>IF(#REF!=19,22,0)</f>
        <v>#REF!</v>
      </c>
      <c r="DU12" s="24" t="e">
        <f>IF(#REF!=20,21,0)</f>
        <v>#REF!</v>
      </c>
      <c r="DV12" s="24" t="e">
        <f>IF(#REF!=21,20,0)</f>
        <v>#REF!</v>
      </c>
      <c r="DW12" s="24" t="e">
        <f>IF(#REF!=22,19,0)</f>
        <v>#REF!</v>
      </c>
      <c r="DX12" s="24" t="e">
        <f>IF(#REF!=23,18,0)</f>
        <v>#REF!</v>
      </c>
      <c r="DY12" s="24" t="e">
        <f>IF(#REF!=24,17,0)</f>
        <v>#REF!</v>
      </c>
      <c r="DZ12" s="24" t="e">
        <f>IF(#REF!=25,16,0)</f>
        <v>#REF!</v>
      </c>
      <c r="EA12" s="24" t="e">
        <f>IF(#REF!=26,15,0)</f>
        <v>#REF!</v>
      </c>
      <c r="EB12" s="24" t="e">
        <f>IF(#REF!=27,14,0)</f>
        <v>#REF!</v>
      </c>
      <c r="EC12" s="24" t="e">
        <f>IF(#REF!=28,13,0)</f>
        <v>#REF!</v>
      </c>
      <c r="ED12" s="24" t="e">
        <f>IF(#REF!=29,12,0)</f>
        <v>#REF!</v>
      </c>
      <c r="EE12" s="24" t="e">
        <f>IF(#REF!=30,11,0)</f>
        <v>#REF!</v>
      </c>
      <c r="EF12" s="24" t="e">
        <f>IF(#REF!=31,10,0)</f>
        <v>#REF!</v>
      </c>
      <c r="EG12" s="24" t="e">
        <f>IF(#REF!=32,9,0)</f>
        <v>#REF!</v>
      </c>
      <c r="EH12" s="24" t="e">
        <f>IF(#REF!=33,8,0)</f>
        <v>#REF!</v>
      </c>
      <c r="EI12" s="24" t="e">
        <f>IF(#REF!=34,7,0)</f>
        <v>#REF!</v>
      </c>
      <c r="EJ12" s="24" t="e">
        <f>IF(#REF!=35,6,0)</f>
        <v>#REF!</v>
      </c>
      <c r="EK12" s="24" t="e">
        <f>IF(#REF!=36,5,0)</f>
        <v>#REF!</v>
      </c>
      <c r="EL12" s="24" t="e">
        <f>IF(#REF!=37,4,0)</f>
        <v>#REF!</v>
      </c>
      <c r="EM12" s="24" t="e">
        <f>IF(#REF!=38,3,0)</f>
        <v>#REF!</v>
      </c>
      <c r="EN12" s="24" t="e">
        <f>IF(#REF!=39,2,0)</f>
        <v>#REF!</v>
      </c>
      <c r="EO12" s="24" t="e">
        <f>IF(#REF!=40,1,0)</f>
        <v>#REF!</v>
      </c>
      <c r="EP12" s="24" t="e">
        <f>IF(#REF!&gt;20,0,0)</f>
        <v>#REF!</v>
      </c>
      <c r="EQ12" s="24" t="e">
        <f>IF(#REF!="сх",0,0)</f>
        <v>#REF!</v>
      </c>
      <c r="ER12" s="24" t="e">
        <f t="shared" si="4"/>
        <v>#REF!</v>
      </c>
      <c r="ES12" s="24"/>
      <c r="ET12" s="24" t="e">
        <f>IF(#REF!="сх","ноль",IF(#REF!&gt;0,#REF!,"Ноль"))</f>
        <v>#REF!</v>
      </c>
      <c r="EU12" s="24" t="e">
        <f>IF(#REF!="сх","ноль",IF(#REF!&gt;0,#REF!,"Ноль"))</f>
        <v>#REF!</v>
      </c>
      <c r="EV12" s="24"/>
      <c r="EW12" s="24" t="e">
        <f t="shared" si="5"/>
        <v>#REF!</v>
      </c>
      <c r="EX12" s="24" t="e">
        <f>IF(M12=#REF!,IF(#REF!&lt;#REF!,#REF!,FB12),#REF!)</f>
        <v>#REF!</v>
      </c>
      <c r="EY12" s="24" t="e">
        <f>IF(M12=#REF!,IF(#REF!&lt;#REF!,0,1))</f>
        <v>#REF!</v>
      </c>
      <c r="EZ12" s="24" t="e">
        <f>IF(AND(EW12&gt;=21,EW12&lt;&gt;0),EW12,IF(M12&lt;#REF!,"СТОП",EX12+EY12))</f>
        <v>#REF!</v>
      </c>
      <c r="FA12" s="24"/>
      <c r="FB12" s="24">
        <v>15</v>
      </c>
      <c r="FC12" s="24">
        <v>16</v>
      </c>
      <c r="FD12" s="24"/>
      <c r="FE12" s="26" t="e">
        <f>IF(#REF!=1,25,0)</f>
        <v>#REF!</v>
      </c>
      <c r="FF12" s="26" t="e">
        <f>IF(#REF!=2,22,0)</f>
        <v>#REF!</v>
      </c>
      <c r="FG12" s="26" t="e">
        <f>IF(#REF!=3,20,0)</f>
        <v>#REF!</v>
      </c>
      <c r="FH12" s="26" t="e">
        <f>IF(#REF!=4,18,0)</f>
        <v>#REF!</v>
      </c>
      <c r="FI12" s="26" t="e">
        <f>IF(#REF!=5,16,0)</f>
        <v>#REF!</v>
      </c>
      <c r="FJ12" s="26" t="e">
        <f>IF(#REF!=6,15,0)</f>
        <v>#REF!</v>
      </c>
      <c r="FK12" s="26" t="e">
        <f>IF(#REF!=7,14,0)</f>
        <v>#REF!</v>
      </c>
      <c r="FL12" s="26" t="e">
        <f>IF(#REF!=8,13,0)</f>
        <v>#REF!</v>
      </c>
      <c r="FM12" s="26" t="e">
        <f>IF(#REF!=9,12,0)</f>
        <v>#REF!</v>
      </c>
      <c r="FN12" s="26" t="e">
        <f>IF(#REF!=10,11,0)</f>
        <v>#REF!</v>
      </c>
      <c r="FO12" s="26" t="e">
        <f>IF(#REF!=11,10,0)</f>
        <v>#REF!</v>
      </c>
      <c r="FP12" s="26" t="e">
        <f>IF(#REF!=12,9,0)</f>
        <v>#REF!</v>
      </c>
      <c r="FQ12" s="26" t="e">
        <f>IF(#REF!=13,8,0)</f>
        <v>#REF!</v>
      </c>
      <c r="FR12" s="26" t="e">
        <f>IF(#REF!=14,7,0)</f>
        <v>#REF!</v>
      </c>
      <c r="FS12" s="26" t="e">
        <f>IF(#REF!=15,6,0)</f>
        <v>#REF!</v>
      </c>
      <c r="FT12" s="26" t="e">
        <f>IF(#REF!=16,5,0)</f>
        <v>#REF!</v>
      </c>
      <c r="FU12" s="26" t="e">
        <f>IF(#REF!=17,4,0)</f>
        <v>#REF!</v>
      </c>
      <c r="FV12" s="26" t="e">
        <f>IF(#REF!=18,3,0)</f>
        <v>#REF!</v>
      </c>
      <c r="FW12" s="26" t="e">
        <f>IF(#REF!=19,2,0)</f>
        <v>#REF!</v>
      </c>
      <c r="FX12" s="26" t="e">
        <f>IF(#REF!=20,1,0)</f>
        <v>#REF!</v>
      </c>
      <c r="FY12" s="26" t="e">
        <f>IF(#REF!&gt;20,0,0)</f>
        <v>#REF!</v>
      </c>
      <c r="FZ12" s="26" t="e">
        <f>IF(#REF!="сх",0,0)</f>
        <v>#REF!</v>
      </c>
      <c r="GA12" s="26" t="e">
        <f t="shared" si="6"/>
        <v>#REF!</v>
      </c>
      <c r="GB12" s="26" t="e">
        <f>IF(#REF!=1,25,0)</f>
        <v>#REF!</v>
      </c>
      <c r="GC12" s="26" t="e">
        <f>IF(#REF!=2,22,0)</f>
        <v>#REF!</v>
      </c>
      <c r="GD12" s="26" t="e">
        <f>IF(#REF!=3,20,0)</f>
        <v>#REF!</v>
      </c>
      <c r="GE12" s="26" t="e">
        <f>IF(#REF!=4,18,0)</f>
        <v>#REF!</v>
      </c>
      <c r="GF12" s="26" t="e">
        <f>IF(#REF!=5,16,0)</f>
        <v>#REF!</v>
      </c>
      <c r="GG12" s="26" t="e">
        <f>IF(#REF!=6,15,0)</f>
        <v>#REF!</v>
      </c>
      <c r="GH12" s="26" t="e">
        <f>IF(#REF!=7,14,0)</f>
        <v>#REF!</v>
      </c>
      <c r="GI12" s="26" t="e">
        <f>IF(#REF!=8,13,0)</f>
        <v>#REF!</v>
      </c>
      <c r="GJ12" s="26" t="e">
        <f>IF(#REF!=9,12,0)</f>
        <v>#REF!</v>
      </c>
      <c r="GK12" s="26" t="e">
        <f>IF(#REF!=10,11,0)</f>
        <v>#REF!</v>
      </c>
      <c r="GL12" s="26" t="e">
        <f>IF(#REF!=11,10,0)</f>
        <v>#REF!</v>
      </c>
      <c r="GM12" s="26" t="e">
        <f>IF(#REF!=12,9,0)</f>
        <v>#REF!</v>
      </c>
      <c r="GN12" s="26" t="e">
        <f>IF(#REF!=13,8,0)</f>
        <v>#REF!</v>
      </c>
      <c r="GO12" s="26" t="e">
        <f>IF(#REF!=14,7,0)</f>
        <v>#REF!</v>
      </c>
      <c r="GP12" s="26" t="e">
        <f>IF(#REF!=15,6,0)</f>
        <v>#REF!</v>
      </c>
      <c r="GQ12" s="26" t="e">
        <f>IF(#REF!=16,5,0)</f>
        <v>#REF!</v>
      </c>
      <c r="GR12" s="26" t="e">
        <f>IF(#REF!=17,4,0)</f>
        <v>#REF!</v>
      </c>
      <c r="GS12" s="26" t="e">
        <f>IF(#REF!=18,3,0)</f>
        <v>#REF!</v>
      </c>
      <c r="GT12" s="26" t="e">
        <f>IF(#REF!=19,2,0)</f>
        <v>#REF!</v>
      </c>
      <c r="GU12" s="26" t="e">
        <f>IF(#REF!=20,1,0)</f>
        <v>#REF!</v>
      </c>
      <c r="GV12" s="26" t="e">
        <f>IF(#REF!&gt;20,0,0)</f>
        <v>#REF!</v>
      </c>
      <c r="GW12" s="26" t="e">
        <f>IF(#REF!="сх",0,0)</f>
        <v>#REF!</v>
      </c>
      <c r="GX12" s="26" t="e">
        <f t="shared" si="7"/>
        <v>#REF!</v>
      </c>
      <c r="GY12" s="26" t="e">
        <f>IF(#REF!=1,100,0)</f>
        <v>#REF!</v>
      </c>
      <c r="GZ12" s="26" t="e">
        <f>IF(#REF!=2,98,0)</f>
        <v>#REF!</v>
      </c>
      <c r="HA12" s="26" t="e">
        <f>IF(#REF!=3,95,0)</f>
        <v>#REF!</v>
      </c>
      <c r="HB12" s="26" t="e">
        <f>IF(#REF!=4,93,0)</f>
        <v>#REF!</v>
      </c>
      <c r="HC12" s="26" t="e">
        <f>IF(#REF!=5,90,0)</f>
        <v>#REF!</v>
      </c>
      <c r="HD12" s="26" t="e">
        <f>IF(#REF!=6,88,0)</f>
        <v>#REF!</v>
      </c>
      <c r="HE12" s="26" t="e">
        <f>IF(#REF!=7,85,0)</f>
        <v>#REF!</v>
      </c>
      <c r="HF12" s="26" t="e">
        <f>IF(#REF!=8,83,0)</f>
        <v>#REF!</v>
      </c>
      <c r="HG12" s="26" t="e">
        <f>IF(#REF!=9,80,0)</f>
        <v>#REF!</v>
      </c>
      <c r="HH12" s="26" t="e">
        <f>IF(#REF!=10,78,0)</f>
        <v>#REF!</v>
      </c>
      <c r="HI12" s="26" t="e">
        <f>IF(#REF!=11,75,0)</f>
        <v>#REF!</v>
      </c>
      <c r="HJ12" s="26" t="e">
        <f>IF(#REF!=12,73,0)</f>
        <v>#REF!</v>
      </c>
      <c r="HK12" s="26" t="e">
        <f>IF(#REF!=13,70,0)</f>
        <v>#REF!</v>
      </c>
      <c r="HL12" s="26" t="e">
        <f>IF(#REF!=14,68,0)</f>
        <v>#REF!</v>
      </c>
      <c r="HM12" s="26" t="e">
        <f>IF(#REF!=15,65,0)</f>
        <v>#REF!</v>
      </c>
      <c r="HN12" s="26" t="e">
        <f>IF(#REF!=16,63,0)</f>
        <v>#REF!</v>
      </c>
      <c r="HO12" s="26" t="e">
        <f>IF(#REF!=17,60,0)</f>
        <v>#REF!</v>
      </c>
      <c r="HP12" s="26" t="e">
        <f>IF(#REF!=18,58,0)</f>
        <v>#REF!</v>
      </c>
      <c r="HQ12" s="26" t="e">
        <f>IF(#REF!=19,55,0)</f>
        <v>#REF!</v>
      </c>
      <c r="HR12" s="26" t="e">
        <f>IF(#REF!=20,53,0)</f>
        <v>#REF!</v>
      </c>
      <c r="HS12" s="26" t="e">
        <f>IF(#REF!&gt;20,0,0)</f>
        <v>#REF!</v>
      </c>
      <c r="HT12" s="26" t="e">
        <f>IF(#REF!="сх",0,0)</f>
        <v>#REF!</v>
      </c>
      <c r="HU12" s="26" t="e">
        <f t="shared" si="8"/>
        <v>#REF!</v>
      </c>
      <c r="HV12" s="26" t="e">
        <f>IF(#REF!=1,100,0)</f>
        <v>#REF!</v>
      </c>
      <c r="HW12" s="26" t="e">
        <f>IF(#REF!=2,98,0)</f>
        <v>#REF!</v>
      </c>
      <c r="HX12" s="26" t="e">
        <f>IF(#REF!=3,95,0)</f>
        <v>#REF!</v>
      </c>
      <c r="HY12" s="26" t="e">
        <f>IF(#REF!=4,93,0)</f>
        <v>#REF!</v>
      </c>
      <c r="HZ12" s="26" t="e">
        <f>IF(#REF!=5,90,0)</f>
        <v>#REF!</v>
      </c>
      <c r="IA12" s="26" t="e">
        <f>IF(#REF!=6,88,0)</f>
        <v>#REF!</v>
      </c>
      <c r="IB12" s="26" t="e">
        <f>IF(#REF!=7,85,0)</f>
        <v>#REF!</v>
      </c>
      <c r="IC12" s="26" t="e">
        <f>IF(#REF!=8,83,0)</f>
        <v>#REF!</v>
      </c>
      <c r="ID12" s="26" t="e">
        <f>IF(#REF!=9,80,0)</f>
        <v>#REF!</v>
      </c>
      <c r="IE12" s="26" t="e">
        <f>IF(#REF!=10,78,0)</f>
        <v>#REF!</v>
      </c>
      <c r="IF12" s="26" t="e">
        <f>IF(#REF!=11,75,0)</f>
        <v>#REF!</v>
      </c>
      <c r="IG12" s="26" t="e">
        <f>IF(#REF!=12,73,0)</f>
        <v>#REF!</v>
      </c>
      <c r="IH12" s="26" t="e">
        <f>IF(#REF!=13,70,0)</f>
        <v>#REF!</v>
      </c>
      <c r="II12" s="26" t="e">
        <f>IF(#REF!=14,68,0)</f>
        <v>#REF!</v>
      </c>
      <c r="IJ12" s="26" t="e">
        <f>IF(#REF!=15,65,0)</f>
        <v>#REF!</v>
      </c>
      <c r="IK12" s="26" t="e">
        <f>IF(#REF!=16,63,0)</f>
        <v>#REF!</v>
      </c>
      <c r="IL12" s="26" t="e">
        <f>IF(#REF!=17,60,0)</f>
        <v>#REF!</v>
      </c>
      <c r="IM12" s="26" t="e">
        <f>IF(#REF!=18,58,0)</f>
        <v>#REF!</v>
      </c>
      <c r="IN12" s="26" t="e">
        <f>IF(#REF!=19,55,0)</f>
        <v>#REF!</v>
      </c>
      <c r="IO12" s="26" t="e">
        <f>IF(#REF!=20,53,0)</f>
        <v>#REF!</v>
      </c>
      <c r="IP12" s="26" t="e">
        <f>IF(#REF!&gt;20,0,0)</f>
        <v>#REF!</v>
      </c>
      <c r="IQ12" s="26" t="e">
        <f>IF(#REF!="сх",0,0)</f>
        <v>#REF!</v>
      </c>
      <c r="IR12" s="26" t="e">
        <f t="shared" si="9"/>
        <v>#REF!</v>
      </c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</row>
    <row r="13" spans="1:263" s="3" customFormat="1" ht="102.75" customHeight="1" x14ac:dyDescent="0.2">
      <c r="A13" s="45">
        <v>4</v>
      </c>
      <c r="B13" s="61">
        <v>22.5</v>
      </c>
      <c r="C13" s="124">
        <v>37</v>
      </c>
      <c r="D13" s="125" t="s">
        <v>42</v>
      </c>
      <c r="E13" s="113" t="s">
        <v>37</v>
      </c>
      <c r="F13" s="117" t="s">
        <v>31</v>
      </c>
      <c r="G13" s="119" t="s">
        <v>32</v>
      </c>
      <c r="H13" s="113" t="s">
        <v>30</v>
      </c>
      <c r="I13" s="46">
        <v>2</v>
      </c>
      <c r="J13" s="47">
        <v>22</v>
      </c>
      <c r="K13" s="46">
        <v>7</v>
      </c>
      <c r="L13" s="48">
        <v>14</v>
      </c>
      <c r="M13" s="49">
        <f t="shared" si="0"/>
        <v>36</v>
      </c>
      <c r="N13" s="23" t="e">
        <f>#REF!+#REF!</f>
        <v>#REF!</v>
      </c>
      <c r="O13" s="24"/>
      <c r="P13" s="25"/>
      <c r="Q13" s="24" t="e">
        <f>IF(#REF!=1,25,0)</f>
        <v>#REF!</v>
      </c>
      <c r="R13" s="24" t="e">
        <f>IF(#REF!=2,22,0)</f>
        <v>#REF!</v>
      </c>
      <c r="S13" s="24" t="e">
        <f>IF(#REF!=3,20,0)</f>
        <v>#REF!</v>
      </c>
      <c r="T13" s="24" t="e">
        <f>IF(#REF!=4,18,0)</f>
        <v>#REF!</v>
      </c>
      <c r="U13" s="24" t="e">
        <f>IF(#REF!=5,16,0)</f>
        <v>#REF!</v>
      </c>
      <c r="V13" s="24" t="e">
        <f>IF(#REF!=6,15,0)</f>
        <v>#REF!</v>
      </c>
      <c r="W13" s="24" t="e">
        <f>IF(#REF!=7,14,0)</f>
        <v>#REF!</v>
      </c>
      <c r="X13" s="24" t="e">
        <f>IF(#REF!=8,13,0)</f>
        <v>#REF!</v>
      </c>
      <c r="Y13" s="24" t="e">
        <f>IF(#REF!=9,12,0)</f>
        <v>#REF!</v>
      </c>
      <c r="Z13" s="24" t="e">
        <f>IF(#REF!=10,11,0)</f>
        <v>#REF!</v>
      </c>
      <c r="AA13" s="24" t="e">
        <f>IF(#REF!=11,10,0)</f>
        <v>#REF!</v>
      </c>
      <c r="AB13" s="24" t="e">
        <f>IF(#REF!=12,9,0)</f>
        <v>#REF!</v>
      </c>
      <c r="AC13" s="24" t="e">
        <f>IF(#REF!=13,8,0)</f>
        <v>#REF!</v>
      </c>
      <c r="AD13" s="24" t="e">
        <f>IF(#REF!=14,7,0)</f>
        <v>#REF!</v>
      </c>
      <c r="AE13" s="24" t="e">
        <f>IF(#REF!=15,6,0)</f>
        <v>#REF!</v>
      </c>
      <c r="AF13" s="24" t="e">
        <f>IF(#REF!=16,5,0)</f>
        <v>#REF!</v>
      </c>
      <c r="AG13" s="24" t="e">
        <f>IF(#REF!=17,4,0)</f>
        <v>#REF!</v>
      </c>
      <c r="AH13" s="24" t="e">
        <f>IF(#REF!=18,3,0)</f>
        <v>#REF!</v>
      </c>
      <c r="AI13" s="24" t="e">
        <f>IF(#REF!=19,2,0)</f>
        <v>#REF!</v>
      </c>
      <c r="AJ13" s="24" t="e">
        <f>IF(#REF!=20,1,0)</f>
        <v>#REF!</v>
      </c>
      <c r="AK13" s="24" t="e">
        <f>IF(#REF!&gt;20,0,0)</f>
        <v>#REF!</v>
      </c>
      <c r="AL13" s="24" t="e">
        <f>IF(#REF!="сх",0,0)</f>
        <v>#REF!</v>
      </c>
      <c r="AM13" s="24" t="e">
        <f t="shared" si="1"/>
        <v>#REF!</v>
      </c>
      <c r="AN13" s="24" t="e">
        <f>IF(#REF!=1,25,0)</f>
        <v>#REF!</v>
      </c>
      <c r="AO13" s="24" t="e">
        <f>IF(#REF!=2,22,0)</f>
        <v>#REF!</v>
      </c>
      <c r="AP13" s="24" t="e">
        <f>IF(#REF!=3,20,0)</f>
        <v>#REF!</v>
      </c>
      <c r="AQ13" s="24" t="e">
        <f>IF(#REF!=4,18,0)</f>
        <v>#REF!</v>
      </c>
      <c r="AR13" s="24" t="e">
        <f>IF(#REF!=5,16,0)</f>
        <v>#REF!</v>
      </c>
      <c r="AS13" s="24" t="e">
        <f>IF(#REF!=6,15,0)</f>
        <v>#REF!</v>
      </c>
      <c r="AT13" s="24" t="e">
        <f>IF(#REF!=7,14,0)</f>
        <v>#REF!</v>
      </c>
      <c r="AU13" s="24" t="e">
        <f>IF(#REF!=8,13,0)</f>
        <v>#REF!</v>
      </c>
      <c r="AV13" s="24" t="e">
        <f>IF(#REF!=9,12,0)</f>
        <v>#REF!</v>
      </c>
      <c r="AW13" s="24" t="e">
        <f>IF(#REF!=10,11,0)</f>
        <v>#REF!</v>
      </c>
      <c r="AX13" s="24" t="e">
        <f>IF(#REF!=11,10,0)</f>
        <v>#REF!</v>
      </c>
      <c r="AY13" s="24" t="e">
        <f>IF(#REF!=12,9,0)</f>
        <v>#REF!</v>
      </c>
      <c r="AZ13" s="24" t="e">
        <f>IF(#REF!=13,8,0)</f>
        <v>#REF!</v>
      </c>
      <c r="BA13" s="24" t="e">
        <f>IF(#REF!=14,7,0)</f>
        <v>#REF!</v>
      </c>
      <c r="BB13" s="24" t="e">
        <f>IF(#REF!=15,6,0)</f>
        <v>#REF!</v>
      </c>
      <c r="BC13" s="24" t="e">
        <f>IF(#REF!=16,5,0)</f>
        <v>#REF!</v>
      </c>
      <c r="BD13" s="24" t="e">
        <f>IF(#REF!=17,4,0)</f>
        <v>#REF!</v>
      </c>
      <c r="BE13" s="24" t="e">
        <f>IF(#REF!=18,3,0)</f>
        <v>#REF!</v>
      </c>
      <c r="BF13" s="24" t="e">
        <f>IF(#REF!=19,2,0)</f>
        <v>#REF!</v>
      </c>
      <c r="BG13" s="24" t="e">
        <f>IF(#REF!=20,1,0)</f>
        <v>#REF!</v>
      </c>
      <c r="BH13" s="24" t="e">
        <f>IF(#REF!&gt;20,0,0)</f>
        <v>#REF!</v>
      </c>
      <c r="BI13" s="24" t="e">
        <f>IF(#REF!="сх",0,0)</f>
        <v>#REF!</v>
      </c>
      <c r="BJ13" s="24" t="e">
        <f t="shared" si="2"/>
        <v>#REF!</v>
      </c>
      <c r="BK13" s="24" t="e">
        <f>IF(#REF!=1,45,0)</f>
        <v>#REF!</v>
      </c>
      <c r="BL13" s="24" t="e">
        <f>IF(#REF!=2,42,0)</f>
        <v>#REF!</v>
      </c>
      <c r="BM13" s="24" t="e">
        <f>IF(#REF!=3,40,0)</f>
        <v>#REF!</v>
      </c>
      <c r="BN13" s="24" t="e">
        <f>IF(#REF!=4,38,0)</f>
        <v>#REF!</v>
      </c>
      <c r="BO13" s="24" t="e">
        <f>IF(#REF!=5,36,0)</f>
        <v>#REF!</v>
      </c>
      <c r="BP13" s="24" t="e">
        <f>IF(#REF!=6,35,0)</f>
        <v>#REF!</v>
      </c>
      <c r="BQ13" s="24" t="e">
        <f>IF(#REF!=7,34,0)</f>
        <v>#REF!</v>
      </c>
      <c r="BR13" s="24" t="e">
        <f>IF(#REF!=8,33,0)</f>
        <v>#REF!</v>
      </c>
      <c r="BS13" s="24" t="e">
        <f>IF(#REF!=9,32,0)</f>
        <v>#REF!</v>
      </c>
      <c r="BT13" s="24" t="e">
        <f>IF(#REF!=10,31,0)</f>
        <v>#REF!</v>
      </c>
      <c r="BU13" s="24" t="e">
        <f>IF(#REF!=11,30,0)</f>
        <v>#REF!</v>
      </c>
      <c r="BV13" s="24" t="e">
        <f>IF(#REF!=12,29,0)</f>
        <v>#REF!</v>
      </c>
      <c r="BW13" s="24" t="e">
        <f>IF(#REF!=13,28,0)</f>
        <v>#REF!</v>
      </c>
      <c r="BX13" s="24" t="e">
        <f>IF(#REF!=14,27,0)</f>
        <v>#REF!</v>
      </c>
      <c r="BY13" s="24" t="e">
        <f>IF(#REF!=15,26,0)</f>
        <v>#REF!</v>
      </c>
      <c r="BZ13" s="24" t="e">
        <f>IF(#REF!=16,25,0)</f>
        <v>#REF!</v>
      </c>
      <c r="CA13" s="24" t="e">
        <f>IF(#REF!=17,24,0)</f>
        <v>#REF!</v>
      </c>
      <c r="CB13" s="24" t="e">
        <f>IF(#REF!=18,23,0)</f>
        <v>#REF!</v>
      </c>
      <c r="CC13" s="24" t="e">
        <f>IF(#REF!=19,22,0)</f>
        <v>#REF!</v>
      </c>
      <c r="CD13" s="24" t="e">
        <f>IF(#REF!=20,21,0)</f>
        <v>#REF!</v>
      </c>
      <c r="CE13" s="24" t="e">
        <f>IF(#REF!=21,20,0)</f>
        <v>#REF!</v>
      </c>
      <c r="CF13" s="24" t="e">
        <f>IF(#REF!=22,19,0)</f>
        <v>#REF!</v>
      </c>
      <c r="CG13" s="24" t="e">
        <f>IF(#REF!=23,18,0)</f>
        <v>#REF!</v>
      </c>
      <c r="CH13" s="24" t="e">
        <f>IF(#REF!=24,17,0)</f>
        <v>#REF!</v>
      </c>
      <c r="CI13" s="24" t="e">
        <f>IF(#REF!=25,16,0)</f>
        <v>#REF!</v>
      </c>
      <c r="CJ13" s="24" t="e">
        <f>IF(#REF!=26,15,0)</f>
        <v>#REF!</v>
      </c>
      <c r="CK13" s="24" t="e">
        <f>IF(#REF!=27,14,0)</f>
        <v>#REF!</v>
      </c>
      <c r="CL13" s="24" t="e">
        <f>IF(#REF!=28,13,0)</f>
        <v>#REF!</v>
      </c>
      <c r="CM13" s="24" t="e">
        <f>IF(#REF!=29,12,0)</f>
        <v>#REF!</v>
      </c>
      <c r="CN13" s="24" t="e">
        <f>IF(#REF!=30,11,0)</f>
        <v>#REF!</v>
      </c>
      <c r="CO13" s="24" t="e">
        <f>IF(#REF!=31,10,0)</f>
        <v>#REF!</v>
      </c>
      <c r="CP13" s="24" t="e">
        <f>IF(#REF!=32,9,0)</f>
        <v>#REF!</v>
      </c>
      <c r="CQ13" s="24" t="e">
        <f>IF(#REF!=33,8,0)</f>
        <v>#REF!</v>
      </c>
      <c r="CR13" s="24" t="e">
        <f>IF(#REF!=34,7,0)</f>
        <v>#REF!</v>
      </c>
      <c r="CS13" s="24" t="e">
        <f>IF(#REF!=35,6,0)</f>
        <v>#REF!</v>
      </c>
      <c r="CT13" s="24" t="e">
        <f>IF(#REF!=36,5,0)</f>
        <v>#REF!</v>
      </c>
      <c r="CU13" s="24" t="e">
        <f>IF(#REF!=37,4,0)</f>
        <v>#REF!</v>
      </c>
      <c r="CV13" s="24" t="e">
        <f>IF(#REF!=38,3,0)</f>
        <v>#REF!</v>
      </c>
      <c r="CW13" s="24" t="e">
        <f>IF(#REF!=39,2,0)</f>
        <v>#REF!</v>
      </c>
      <c r="CX13" s="24" t="e">
        <f>IF(#REF!=40,1,0)</f>
        <v>#REF!</v>
      </c>
      <c r="CY13" s="24" t="e">
        <f>IF(#REF!&gt;20,0,0)</f>
        <v>#REF!</v>
      </c>
      <c r="CZ13" s="24" t="e">
        <f>IF(#REF!="сх",0,0)</f>
        <v>#REF!</v>
      </c>
      <c r="DA13" s="24" t="e">
        <f t="shared" si="3"/>
        <v>#REF!</v>
      </c>
      <c r="DB13" s="24" t="e">
        <f>IF(#REF!=1,45,0)</f>
        <v>#REF!</v>
      </c>
      <c r="DC13" s="24" t="e">
        <f>IF(#REF!=2,42,0)</f>
        <v>#REF!</v>
      </c>
      <c r="DD13" s="24" t="e">
        <f>IF(#REF!=3,40,0)</f>
        <v>#REF!</v>
      </c>
      <c r="DE13" s="24" t="e">
        <f>IF(#REF!=4,38,0)</f>
        <v>#REF!</v>
      </c>
      <c r="DF13" s="24" t="e">
        <f>IF(#REF!=5,36,0)</f>
        <v>#REF!</v>
      </c>
      <c r="DG13" s="24" t="e">
        <f>IF(#REF!=6,35,0)</f>
        <v>#REF!</v>
      </c>
      <c r="DH13" s="24" t="e">
        <f>IF(#REF!=7,34,0)</f>
        <v>#REF!</v>
      </c>
      <c r="DI13" s="24" t="e">
        <f>IF(#REF!=8,33,0)</f>
        <v>#REF!</v>
      </c>
      <c r="DJ13" s="24" t="e">
        <f>IF(#REF!=9,32,0)</f>
        <v>#REF!</v>
      </c>
      <c r="DK13" s="24" t="e">
        <f>IF(#REF!=10,31,0)</f>
        <v>#REF!</v>
      </c>
      <c r="DL13" s="24" t="e">
        <f>IF(#REF!=11,30,0)</f>
        <v>#REF!</v>
      </c>
      <c r="DM13" s="24" t="e">
        <f>IF(#REF!=12,29,0)</f>
        <v>#REF!</v>
      </c>
      <c r="DN13" s="24" t="e">
        <f>IF(#REF!=13,28,0)</f>
        <v>#REF!</v>
      </c>
      <c r="DO13" s="24" t="e">
        <f>IF(#REF!=14,27,0)</f>
        <v>#REF!</v>
      </c>
      <c r="DP13" s="24" t="e">
        <f>IF(#REF!=15,26,0)</f>
        <v>#REF!</v>
      </c>
      <c r="DQ13" s="24" t="e">
        <f>IF(#REF!=16,25,0)</f>
        <v>#REF!</v>
      </c>
      <c r="DR13" s="24" t="e">
        <f>IF(#REF!=17,24,0)</f>
        <v>#REF!</v>
      </c>
      <c r="DS13" s="24" t="e">
        <f>IF(#REF!=18,23,0)</f>
        <v>#REF!</v>
      </c>
      <c r="DT13" s="24" t="e">
        <f>IF(#REF!=19,22,0)</f>
        <v>#REF!</v>
      </c>
      <c r="DU13" s="24" t="e">
        <f>IF(#REF!=20,21,0)</f>
        <v>#REF!</v>
      </c>
      <c r="DV13" s="24" t="e">
        <f>IF(#REF!=21,20,0)</f>
        <v>#REF!</v>
      </c>
      <c r="DW13" s="24" t="e">
        <f>IF(#REF!=22,19,0)</f>
        <v>#REF!</v>
      </c>
      <c r="DX13" s="24" t="e">
        <f>IF(#REF!=23,18,0)</f>
        <v>#REF!</v>
      </c>
      <c r="DY13" s="24" t="e">
        <f>IF(#REF!=24,17,0)</f>
        <v>#REF!</v>
      </c>
      <c r="DZ13" s="24" t="e">
        <f>IF(#REF!=25,16,0)</f>
        <v>#REF!</v>
      </c>
      <c r="EA13" s="24" t="e">
        <f>IF(#REF!=26,15,0)</f>
        <v>#REF!</v>
      </c>
      <c r="EB13" s="24" t="e">
        <f>IF(#REF!=27,14,0)</f>
        <v>#REF!</v>
      </c>
      <c r="EC13" s="24" t="e">
        <f>IF(#REF!=28,13,0)</f>
        <v>#REF!</v>
      </c>
      <c r="ED13" s="24" t="e">
        <f>IF(#REF!=29,12,0)</f>
        <v>#REF!</v>
      </c>
      <c r="EE13" s="24" t="e">
        <f>IF(#REF!=30,11,0)</f>
        <v>#REF!</v>
      </c>
      <c r="EF13" s="24" t="e">
        <f>IF(#REF!=31,10,0)</f>
        <v>#REF!</v>
      </c>
      <c r="EG13" s="24" t="e">
        <f>IF(#REF!=32,9,0)</f>
        <v>#REF!</v>
      </c>
      <c r="EH13" s="24" t="e">
        <f>IF(#REF!=33,8,0)</f>
        <v>#REF!</v>
      </c>
      <c r="EI13" s="24" t="e">
        <f>IF(#REF!=34,7,0)</f>
        <v>#REF!</v>
      </c>
      <c r="EJ13" s="24" t="e">
        <f>IF(#REF!=35,6,0)</f>
        <v>#REF!</v>
      </c>
      <c r="EK13" s="24" t="e">
        <f>IF(#REF!=36,5,0)</f>
        <v>#REF!</v>
      </c>
      <c r="EL13" s="24" t="e">
        <f>IF(#REF!=37,4,0)</f>
        <v>#REF!</v>
      </c>
      <c r="EM13" s="24" t="e">
        <f>IF(#REF!=38,3,0)</f>
        <v>#REF!</v>
      </c>
      <c r="EN13" s="24" t="e">
        <f>IF(#REF!=39,2,0)</f>
        <v>#REF!</v>
      </c>
      <c r="EO13" s="24" t="e">
        <f>IF(#REF!=40,1,0)</f>
        <v>#REF!</v>
      </c>
      <c r="EP13" s="24" t="e">
        <f>IF(#REF!&gt;20,0,0)</f>
        <v>#REF!</v>
      </c>
      <c r="EQ13" s="24" t="e">
        <f>IF(#REF!="сх",0,0)</f>
        <v>#REF!</v>
      </c>
      <c r="ER13" s="24" t="e">
        <f t="shared" si="4"/>
        <v>#REF!</v>
      </c>
      <c r="ES13" s="24"/>
      <c r="ET13" s="24" t="e">
        <f>IF(#REF!="сх","ноль",IF(#REF!&gt;0,#REF!,"Ноль"))</f>
        <v>#REF!</v>
      </c>
      <c r="EU13" s="24" t="e">
        <f>IF(#REF!="сх","ноль",IF(#REF!&gt;0,#REF!,"Ноль"))</f>
        <v>#REF!</v>
      </c>
      <c r="EV13" s="24"/>
      <c r="EW13" s="24" t="e">
        <f t="shared" si="5"/>
        <v>#REF!</v>
      </c>
      <c r="EX13" s="24" t="e">
        <f>IF(M13=#REF!,IF(#REF!&lt;#REF!,#REF!,FB13),#REF!)</f>
        <v>#REF!</v>
      </c>
      <c r="EY13" s="24" t="e">
        <f>IF(M13=#REF!,IF(#REF!&lt;#REF!,0,1))</f>
        <v>#REF!</v>
      </c>
      <c r="EZ13" s="24" t="e">
        <f>IF(AND(EW13&gt;=21,EW13&lt;&gt;0),EW13,IF(M13&lt;#REF!,"СТОП",EX13+EY13))</f>
        <v>#REF!</v>
      </c>
      <c r="FA13" s="24"/>
      <c r="FB13" s="24">
        <v>15</v>
      </c>
      <c r="FC13" s="24">
        <v>16</v>
      </c>
      <c r="FD13" s="24"/>
      <c r="FE13" s="26" t="e">
        <f>IF(#REF!=1,25,0)</f>
        <v>#REF!</v>
      </c>
      <c r="FF13" s="26" t="e">
        <f>IF(#REF!=2,22,0)</f>
        <v>#REF!</v>
      </c>
      <c r="FG13" s="26" t="e">
        <f>IF(#REF!=3,20,0)</f>
        <v>#REF!</v>
      </c>
      <c r="FH13" s="26" t="e">
        <f>IF(#REF!=4,18,0)</f>
        <v>#REF!</v>
      </c>
      <c r="FI13" s="26" t="e">
        <f>IF(#REF!=5,16,0)</f>
        <v>#REF!</v>
      </c>
      <c r="FJ13" s="26" t="e">
        <f>IF(#REF!=6,15,0)</f>
        <v>#REF!</v>
      </c>
      <c r="FK13" s="26" t="e">
        <f>IF(#REF!=7,14,0)</f>
        <v>#REF!</v>
      </c>
      <c r="FL13" s="26" t="e">
        <f>IF(#REF!=8,13,0)</f>
        <v>#REF!</v>
      </c>
      <c r="FM13" s="26" t="e">
        <f>IF(#REF!=9,12,0)</f>
        <v>#REF!</v>
      </c>
      <c r="FN13" s="26" t="e">
        <f>IF(#REF!=10,11,0)</f>
        <v>#REF!</v>
      </c>
      <c r="FO13" s="26" t="e">
        <f>IF(#REF!=11,10,0)</f>
        <v>#REF!</v>
      </c>
      <c r="FP13" s="26" t="e">
        <f>IF(#REF!=12,9,0)</f>
        <v>#REF!</v>
      </c>
      <c r="FQ13" s="26" t="e">
        <f>IF(#REF!=13,8,0)</f>
        <v>#REF!</v>
      </c>
      <c r="FR13" s="26" t="e">
        <f>IF(#REF!=14,7,0)</f>
        <v>#REF!</v>
      </c>
      <c r="FS13" s="26" t="e">
        <f>IF(#REF!=15,6,0)</f>
        <v>#REF!</v>
      </c>
      <c r="FT13" s="26" t="e">
        <f>IF(#REF!=16,5,0)</f>
        <v>#REF!</v>
      </c>
      <c r="FU13" s="26" t="e">
        <f>IF(#REF!=17,4,0)</f>
        <v>#REF!</v>
      </c>
      <c r="FV13" s="26" t="e">
        <f>IF(#REF!=18,3,0)</f>
        <v>#REF!</v>
      </c>
      <c r="FW13" s="26" t="e">
        <f>IF(#REF!=19,2,0)</f>
        <v>#REF!</v>
      </c>
      <c r="FX13" s="26" t="e">
        <f>IF(#REF!=20,1,0)</f>
        <v>#REF!</v>
      </c>
      <c r="FY13" s="26" t="e">
        <f>IF(#REF!&gt;20,0,0)</f>
        <v>#REF!</v>
      </c>
      <c r="FZ13" s="26" t="e">
        <f>IF(#REF!="сх",0,0)</f>
        <v>#REF!</v>
      </c>
      <c r="GA13" s="26" t="e">
        <f t="shared" si="6"/>
        <v>#REF!</v>
      </c>
      <c r="GB13" s="26" t="e">
        <f>IF(#REF!=1,25,0)</f>
        <v>#REF!</v>
      </c>
      <c r="GC13" s="26" t="e">
        <f>IF(#REF!=2,22,0)</f>
        <v>#REF!</v>
      </c>
      <c r="GD13" s="26" t="e">
        <f>IF(#REF!=3,20,0)</f>
        <v>#REF!</v>
      </c>
      <c r="GE13" s="26" t="e">
        <f>IF(#REF!=4,18,0)</f>
        <v>#REF!</v>
      </c>
      <c r="GF13" s="26" t="e">
        <f>IF(#REF!=5,16,0)</f>
        <v>#REF!</v>
      </c>
      <c r="GG13" s="26" t="e">
        <f>IF(#REF!=6,15,0)</f>
        <v>#REF!</v>
      </c>
      <c r="GH13" s="26" t="e">
        <f>IF(#REF!=7,14,0)</f>
        <v>#REF!</v>
      </c>
      <c r="GI13" s="26" t="e">
        <f>IF(#REF!=8,13,0)</f>
        <v>#REF!</v>
      </c>
      <c r="GJ13" s="26" t="e">
        <f>IF(#REF!=9,12,0)</f>
        <v>#REF!</v>
      </c>
      <c r="GK13" s="26" t="e">
        <f>IF(#REF!=10,11,0)</f>
        <v>#REF!</v>
      </c>
      <c r="GL13" s="26" t="e">
        <f>IF(#REF!=11,10,0)</f>
        <v>#REF!</v>
      </c>
      <c r="GM13" s="26" t="e">
        <f>IF(#REF!=12,9,0)</f>
        <v>#REF!</v>
      </c>
      <c r="GN13" s="26" t="e">
        <f>IF(#REF!=13,8,0)</f>
        <v>#REF!</v>
      </c>
      <c r="GO13" s="26" t="e">
        <f>IF(#REF!=14,7,0)</f>
        <v>#REF!</v>
      </c>
      <c r="GP13" s="26" t="e">
        <f>IF(#REF!=15,6,0)</f>
        <v>#REF!</v>
      </c>
      <c r="GQ13" s="26" t="e">
        <f>IF(#REF!=16,5,0)</f>
        <v>#REF!</v>
      </c>
      <c r="GR13" s="26" t="e">
        <f>IF(#REF!=17,4,0)</f>
        <v>#REF!</v>
      </c>
      <c r="GS13" s="26" t="e">
        <f>IF(#REF!=18,3,0)</f>
        <v>#REF!</v>
      </c>
      <c r="GT13" s="26" t="e">
        <f>IF(#REF!=19,2,0)</f>
        <v>#REF!</v>
      </c>
      <c r="GU13" s="26" t="e">
        <f>IF(#REF!=20,1,0)</f>
        <v>#REF!</v>
      </c>
      <c r="GV13" s="26" t="e">
        <f>IF(#REF!&gt;20,0,0)</f>
        <v>#REF!</v>
      </c>
      <c r="GW13" s="26" t="e">
        <f>IF(#REF!="сх",0,0)</f>
        <v>#REF!</v>
      </c>
      <c r="GX13" s="26" t="e">
        <f t="shared" si="7"/>
        <v>#REF!</v>
      </c>
      <c r="GY13" s="26" t="e">
        <f>IF(#REF!=1,100,0)</f>
        <v>#REF!</v>
      </c>
      <c r="GZ13" s="26" t="e">
        <f>IF(#REF!=2,98,0)</f>
        <v>#REF!</v>
      </c>
      <c r="HA13" s="26" t="e">
        <f>IF(#REF!=3,95,0)</f>
        <v>#REF!</v>
      </c>
      <c r="HB13" s="26" t="e">
        <f>IF(#REF!=4,93,0)</f>
        <v>#REF!</v>
      </c>
      <c r="HC13" s="26" t="e">
        <f>IF(#REF!=5,90,0)</f>
        <v>#REF!</v>
      </c>
      <c r="HD13" s="26" t="e">
        <f>IF(#REF!=6,88,0)</f>
        <v>#REF!</v>
      </c>
      <c r="HE13" s="26" t="e">
        <f>IF(#REF!=7,85,0)</f>
        <v>#REF!</v>
      </c>
      <c r="HF13" s="26" t="e">
        <f>IF(#REF!=8,83,0)</f>
        <v>#REF!</v>
      </c>
      <c r="HG13" s="26" t="e">
        <f>IF(#REF!=9,80,0)</f>
        <v>#REF!</v>
      </c>
      <c r="HH13" s="26" t="e">
        <f>IF(#REF!=10,78,0)</f>
        <v>#REF!</v>
      </c>
      <c r="HI13" s="26" t="e">
        <f>IF(#REF!=11,75,0)</f>
        <v>#REF!</v>
      </c>
      <c r="HJ13" s="26" t="e">
        <f>IF(#REF!=12,73,0)</f>
        <v>#REF!</v>
      </c>
      <c r="HK13" s="26" t="e">
        <f>IF(#REF!=13,70,0)</f>
        <v>#REF!</v>
      </c>
      <c r="HL13" s="26" t="e">
        <f>IF(#REF!=14,68,0)</f>
        <v>#REF!</v>
      </c>
      <c r="HM13" s="26" t="e">
        <f>IF(#REF!=15,65,0)</f>
        <v>#REF!</v>
      </c>
      <c r="HN13" s="26" t="e">
        <f>IF(#REF!=16,63,0)</f>
        <v>#REF!</v>
      </c>
      <c r="HO13" s="26" t="e">
        <f>IF(#REF!=17,60,0)</f>
        <v>#REF!</v>
      </c>
      <c r="HP13" s="26" t="e">
        <f>IF(#REF!=18,58,0)</f>
        <v>#REF!</v>
      </c>
      <c r="HQ13" s="26" t="e">
        <f>IF(#REF!=19,55,0)</f>
        <v>#REF!</v>
      </c>
      <c r="HR13" s="26" t="e">
        <f>IF(#REF!=20,53,0)</f>
        <v>#REF!</v>
      </c>
      <c r="HS13" s="26" t="e">
        <f>IF(#REF!&gt;20,0,0)</f>
        <v>#REF!</v>
      </c>
      <c r="HT13" s="26" t="e">
        <f>IF(#REF!="сх",0,0)</f>
        <v>#REF!</v>
      </c>
      <c r="HU13" s="26" t="e">
        <f t="shared" si="8"/>
        <v>#REF!</v>
      </c>
      <c r="HV13" s="26" t="e">
        <f>IF(#REF!=1,100,0)</f>
        <v>#REF!</v>
      </c>
      <c r="HW13" s="26" t="e">
        <f>IF(#REF!=2,98,0)</f>
        <v>#REF!</v>
      </c>
      <c r="HX13" s="26" t="e">
        <f>IF(#REF!=3,95,0)</f>
        <v>#REF!</v>
      </c>
      <c r="HY13" s="26" t="e">
        <f>IF(#REF!=4,93,0)</f>
        <v>#REF!</v>
      </c>
      <c r="HZ13" s="26" t="e">
        <f>IF(#REF!=5,90,0)</f>
        <v>#REF!</v>
      </c>
      <c r="IA13" s="26" t="e">
        <f>IF(#REF!=6,88,0)</f>
        <v>#REF!</v>
      </c>
      <c r="IB13" s="26" t="e">
        <f>IF(#REF!=7,85,0)</f>
        <v>#REF!</v>
      </c>
      <c r="IC13" s="26" t="e">
        <f>IF(#REF!=8,83,0)</f>
        <v>#REF!</v>
      </c>
      <c r="ID13" s="26" t="e">
        <f>IF(#REF!=9,80,0)</f>
        <v>#REF!</v>
      </c>
      <c r="IE13" s="26" t="e">
        <f>IF(#REF!=10,78,0)</f>
        <v>#REF!</v>
      </c>
      <c r="IF13" s="26" t="e">
        <f>IF(#REF!=11,75,0)</f>
        <v>#REF!</v>
      </c>
      <c r="IG13" s="26" t="e">
        <f>IF(#REF!=12,73,0)</f>
        <v>#REF!</v>
      </c>
      <c r="IH13" s="26" t="e">
        <f>IF(#REF!=13,70,0)</f>
        <v>#REF!</v>
      </c>
      <c r="II13" s="26" t="e">
        <f>IF(#REF!=14,68,0)</f>
        <v>#REF!</v>
      </c>
      <c r="IJ13" s="26" t="e">
        <f>IF(#REF!=15,65,0)</f>
        <v>#REF!</v>
      </c>
      <c r="IK13" s="26" t="e">
        <f>IF(#REF!=16,63,0)</f>
        <v>#REF!</v>
      </c>
      <c r="IL13" s="26" t="e">
        <f>IF(#REF!=17,60,0)</f>
        <v>#REF!</v>
      </c>
      <c r="IM13" s="26" t="e">
        <f>IF(#REF!=18,58,0)</f>
        <v>#REF!</v>
      </c>
      <c r="IN13" s="26" t="e">
        <f>IF(#REF!=19,55,0)</f>
        <v>#REF!</v>
      </c>
      <c r="IO13" s="26" t="e">
        <f>IF(#REF!=20,53,0)</f>
        <v>#REF!</v>
      </c>
      <c r="IP13" s="26" t="e">
        <f>IF(#REF!&gt;20,0,0)</f>
        <v>#REF!</v>
      </c>
      <c r="IQ13" s="26" t="e">
        <f>IF(#REF!="сх",0,0)</f>
        <v>#REF!</v>
      </c>
      <c r="IR13" s="26" t="e">
        <f t="shared" si="9"/>
        <v>#REF!</v>
      </c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</row>
    <row r="14" spans="1:263" s="3" customFormat="1" ht="102.75" customHeight="1" x14ac:dyDescent="0.2">
      <c r="A14" s="45">
        <v>5</v>
      </c>
      <c r="B14" s="61">
        <v>22</v>
      </c>
      <c r="C14" s="124">
        <v>23</v>
      </c>
      <c r="D14" s="125" t="s">
        <v>130</v>
      </c>
      <c r="E14" s="113" t="s">
        <v>37</v>
      </c>
      <c r="F14" s="117" t="s">
        <v>31</v>
      </c>
      <c r="G14" s="119" t="s">
        <v>81</v>
      </c>
      <c r="H14" s="113" t="s">
        <v>82</v>
      </c>
      <c r="I14" s="46">
        <v>5</v>
      </c>
      <c r="J14" s="47">
        <v>16</v>
      </c>
      <c r="K14" s="46">
        <v>5</v>
      </c>
      <c r="L14" s="48">
        <v>16</v>
      </c>
      <c r="M14" s="49">
        <f t="shared" si="0"/>
        <v>32</v>
      </c>
      <c r="N14" s="23" t="e">
        <f>#REF!+#REF!</f>
        <v>#REF!</v>
      </c>
      <c r="O14" s="24"/>
      <c r="P14" s="25"/>
      <c r="Q14" s="24" t="e">
        <f>IF(#REF!=1,25,0)</f>
        <v>#REF!</v>
      </c>
      <c r="R14" s="24" t="e">
        <f>IF(#REF!=2,22,0)</f>
        <v>#REF!</v>
      </c>
      <c r="S14" s="24" t="e">
        <f>IF(#REF!=3,20,0)</f>
        <v>#REF!</v>
      </c>
      <c r="T14" s="24" t="e">
        <f>IF(#REF!=4,18,0)</f>
        <v>#REF!</v>
      </c>
      <c r="U14" s="24" t="e">
        <f>IF(#REF!=5,16,0)</f>
        <v>#REF!</v>
      </c>
      <c r="V14" s="24" t="e">
        <f>IF(#REF!=6,15,0)</f>
        <v>#REF!</v>
      </c>
      <c r="W14" s="24" t="e">
        <f>IF(#REF!=7,14,0)</f>
        <v>#REF!</v>
      </c>
      <c r="X14" s="24" t="e">
        <f>IF(#REF!=8,13,0)</f>
        <v>#REF!</v>
      </c>
      <c r="Y14" s="24" t="e">
        <f>IF(#REF!=9,12,0)</f>
        <v>#REF!</v>
      </c>
      <c r="Z14" s="24" t="e">
        <f>IF(#REF!=10,11,0)</f>
        <v>#REF!</v>
      </c>
      <c r="AA14" s="24" t="e">
        <f>IF(#REF!=11,10,0)</f>
        <v>#REF!</v>
      </c>
      <c r="AB14" s="24" t="e">
        <f>IF(#REF!=12,9,0)</f>
        <v>#REF!</v>
      </c>
      <c r="AC14" s="24" t="e">
        <f>IF(#REF!=13,8,0)</f>
        <v>#REF!</v>
      </c>
      <c r="AD14" s="24" t="e">
        <f>IF(#REF!=14,7,0)</f>
        <v>#REF!</v>
      </c>
      <c r="AE14" s="24" t="e">
        <f>IF(#REF!=15,6,0)</f>
        <v>#REF!</v>
      </c>
      <c r="AF14" s="24" t="e">
        <f>IF(#REF!=16,5,0)</f>
        <v>#REF!</v>
      </c>
      <c r="AG14" s="24" t="e">
        <f>IF(#REF!=17,4,0)</f>
        <v>#REF!</v>
      </c>
      <c r="AH14" s="24" t="e">
        <f>IF(#REF!=18,3,0)</f>
        <v>#REF!</v>
      </c>
      <c r="AI14" s="24" t="e">
        <f>IF(#REF!=19,2,0)</f>
        <v>#REF!</v>
      </c>
      <c r="AJ14" s="24" t="e">
        <f>IF(#REF!=20,1,0)</f>
        <v>#REF!</v>
      </c>
      <c r="AK14" s="24" t="e">
        <f>IF(#REF!&gt;20,0,0)</f>
        <v>#REF!</v>
      </c>
      <c r="AL14" s="24" t="e">
        <f>IF(#REF!="сх",0,0)</f>
        <v>#REF!</v>
      </c>
      <c r="AM14" s="24" t="e">
        <f t="shared" si="1"/>
        <v>#REF!</v>
      </c>
      <c r="AN14" s="24" t="e">
        <f>IF(#REF!=1,25,0)</f>
        <v>#REF!</v>
      </c>
      <c r="AO14" s="24" t="e">
        <f>IF(#REF!=2,22,0)</f>
        <v>#REF!</v>
      </c>
      <c r="AP14" s="24" t="e">
        <f>IF(#REF!=3,20,0)</f>
        <v>#REF!</v>
      </c>
      <c r="AQ14" s="24" t="e">
        <f>IF(#REF!=4,18,0)</f>
        <v>#REF!</v>
      </c>
      <c r="AR14" s="24" t="e">
        <f>IF(#REF!=5,16,0)</f>
        <v>#REF!</v>
      </c>
      <c r="AS14" s="24" t="e">
        <f>IF(#REF!=6,15,0)</f>
        <v>#REF!</v>
      </c>
      <c r="AT14" s="24" t="e">
        <f>IF(#REF!=7,14,0)</f>
        <v>#REF!</v>
      </c>
      <c r="AU14" s="24" t="e">
        <f>IF(#REF!=8,13,0)</f>
        <v>#REF!</v>
      </c>
      <c r="AV14" s="24" t="e">
        <f>IF(#REF!=9,12,0)</f>
        <v>#REF!</v>
      </c>
      <c r="AW14" s="24" t="e">
        <f>IF(#REF!=10,11,0)</f>
        <v>#REF!</v>
      </c>
      <c r="AX14" s="24" t="e">
        <f>IF(#REF!=11,10,0)</f>
        <v>#REF!</v>
      </c>
      <c r="AY14" s="24" t="e">
        <f>IF(#REF!=12,9,0)</f>
        <v>#REF!</v>
      </c>
      <c r="AZ14" s="24" t="e">
        <f>IF(#REF!=13,8,0)</f>
        <v>#REF!</v>
      </c>
      <c r="BA14" s="24" t="e">
        <f>IF(#REF!=14,7,0)</f>
        <v>#REF!</v>
      </c>
      <c r="BB14" s="24" t="e">
        <f>IF(#REF!=15,6,0)</f>
        <v>#REF!</v>
      </c>
      <c r="BC14" s="24" t="e">
        <f>IF(#REF!=16,5,0)</f>
        <v>#REF!</v>
      </c>
      <c r="BD14" s="24" t="e">
        <f>IF(#REF!=17,4,0)</f>
        <v>#REF!</v>
      </c>
      <c r="BE14" s="24" t="e">
        <f>IF(#REF!=18,3,0)</f>
        <v>#REF!</v>
      </c>
      <c r="BF14" s="24" t="e">
        <f>IF(#REF!=19,2,0)</f>
        <v>#REF!</v>
      </c>
      <c r="BG14" s="24" t="e">
        <f>IF(#REF!=20,1,0)</f>
        <v>#REF!</v>
      </c>
      <c r="BH14" s="24" t="e">
        <f>IF(#REF!&gt;20,0,0)</f>
        <v>#REF!</v>
      </c>
      <c r="BI14" s="24" t="e">
        <f>IF(#REF!="сх",0,0)</f>
        <v>#REF!</v>
      </c>
      <c r="BJ14" s="24" t="e">
        <f t="shared" si="2"/>
        <v>#REF!</v>
      </c>
      <c r="BK14" s="24" t="e">
        <f>IF(#REF!=1,45,0)</f>
        <v>#REF!</v>
      </c>
      <c r="BL14" s="24" t="e">
        <f>IF(#REF!=2,42,0)</f>
        <v>#REF!</v>
      </c>
      <c r="BM14" s="24" t="e">
        <f>IF(#REF!=3,40,0)</f>
        <v>#REF!</v>
      </c>
      <c r="BN14" s="24" t="e">
        <f>IF(#REF!=4,38,0)</f>
        <v>#REF!</v>
      </c>
      <c r="BO14" s="24" t="e">
        <f>IF(#REF!=5,36,0)</f>
        <v>#REF!</v>
      </c>
      <c r="BP14" s="24" t="e">
        <f>IF(#REF!=6,35,0)</f>
        <v>#REF!</v>
      </c>
      <c r="BQ14" s="24" t="e">
        <f>IF(#REF!=7,34,0)</f>
        <v>#REF!</v>
      </c>
      <c r="BR14" s="24" t="e">
        <f>IF(#REF!=8,33,0)</f>
        <v>#REF!</v>
      </c>
      <c r="BS14" s="24" t="e">
        <f>IF(#REF!=9,32,0)</f>
        <v>#REF!</v>
      </c>
      <c r="BT14" s="24" t="e">
        <f>IF(#REF!=10,31,0)</f>
        <v>#REF!</v>
      </c>
      <c r="BU14" s="24" t="e">
        <f>IF(#REF!=11,30,0)</f>
        <v>#REF!</v>
      </c>
      <c r="BV14" s="24" t="e">
        <f>IF(#REF!=12,29,0)</f>
        <v>#REF!</v>
      </c>
      <c r="BW14" s="24" t="e">
        <f>IF(#REF!=13,28,0)</f>
        <v>#REF!</v>
      </c>
      <c r="BX14" s="24" t="e">
        <f>IF(#REF!=14,27,0)</f>
        <v>#REF!</v>
      </c>
      <c r="BY14" s="24" t="e">
        <f>IF(#REF!=15,26,0)</f>
        <v>#REF!</v>
      </c>
      <c r="BZ14" s="24" t="e">
        <f>IF(#REF!=16,25,0)</f>
        <v>#REF!</v>
      </c>
      <c r="CA14" s="24" t="e">
        <f>IF(#REF!=17,24,0)</f>
        <v>#REF!</v>
      </c>
      <c r="CB14" s="24" t="e">
        <f>IF(#REF!=18,23,0)</f>
        <v>#REF!</v>
      </c>
      <c r="CC14" s="24" t="e">
        <f>IF(#REF!=19,22,0)</f>
        <v>#REF!</v>
      </c>
      <c r="CD14" s="24" t="e">
        <f>IF(#REF!=20,21,0)</f>
        <v>#REF!</v>
      </c>
      <c r="CE14" s="24" t="e">
        <f>IF(#REF!=21,20,0)</f>
        <v>#REF!</v>
      </c>
      <c r="CF14" s="24" t="e">
        <f>IF(#REF!=22,19,0)</f>
        <v>#REF!</v>
      </c>
      <c r="CG14" s="24" t="e">
        <f>IF(#REF!=23,18,0)</f>
        <v>#REF!</v>
      </c>
      <c r="CH14" s="24" t="e">
        <f>IF(#REF!=24,17,0)</f>
        <v>#REF!</v>
      </c>
      <c r="CI14" s="24" t="e">
        <f>IF(#REF!=25,16,0)</f>
        <v>#REF!</v>
      </c>
      <c r="CJ14" s="24" t="e">
        <f>IF(#REF!=26,15,0)</f>
        <v>#REF!</v>
      </c>
      <c r="CK14" s="24" t="e">
        <f>IF(#REF!=27,14,0)</f>
        <v>#REF!</v>
      </c>
      <c r="CL14" s="24" t="e">
        <f>IF(#REF!=28,13,0)</f>
        <v>#REF!</v>
      </c>
      <c r="CM14" s="24" t="e">
        <f>IF(#REF!=29,12,0)</f>
        <v>#REF!</v>
      </c>
      <c r="CN14" s="24" t="e">
        <f>IF(#REF!=30,11,0)</f>
        <v>#REF!</v>
      </c>
      <c r="CO14" s="24" t="e">
        <f>IF(#REF!=31,10,0)</f>
        <v>#REF!</v>
      </c>
      <c r="CP14" s="24" t="e">
        <f>IF(#REF!=32,9,0)</f>
        <v>#REF!</v>
      </c>
      <c r="CQ14" s="24" t="e">
        <f>IF(#REF!=33,8,0)</f>
        <v>#REF!</v>
      </c>
      <c r="CR14" s="24" t="e">
        <f>IF(#REF!=34,7,0)</f>
        <v>#REF!</v>
      </c>
      <c r="CS14" s="24" t="e">
        <f>IF(#REF!=35,6,0)</f>
        <v>#REF!</v>
      </c>
      <c r="CT14" s="24" t="e">
        <f>IF(#REF!=36,5,0)</f>
        <v>#REF!</v>
      </c>
      <c r="CU14" s="24" t="e">
        <f>IF(#REF!=37,4,0)</f>
        <v>#REF!</v>
      </c>
      <c r="CV14" s="24" t="e">
        <f>IF(#REF!=38,3,0)</f>
        <v>#REF!</v>
      </c>
      <c r="CW14" s="24" t="e">
        <f>IF(#REF!=39,2,0)</f>
        <v>#REF!</v>
      </c>
      <c r="CX14" s="24" t="e">
        <f>IF(#REF!=40,1,0)</f>
        <v>#REF!</v>
      </c>
      <c r="CY14" s="24" t="e">
        <f>IF(#REF!&gt;20,0,0)</f>
        <v>#REF!</v>
      </c>
      <c r="CZ14" s="24" t="e">
        <f>IF(#REF!="сх",0,0)</f>
        <v>#REF!</v>
      </c>
      <c r="DA14" s="24" t="e">
        <f t="shared" si="3"/>
        <v>#REF!</v>
      </c>
      <c r="DB14" s="24" t="e">
        <f>IF(#REF!=1,45,0)</f>
        <v>#REF!</v>
      </c>
      <c r="DC14" s="24" t="e">
        <f>IF(#REF!=2,42,0)</f>
        <v>#REF!</v>
      </c>
      <c r="DD14" s="24" t="e">
        <f>IF(#REF!=3,40,0)</f>
        <v>#REF!</v>
      </c>
      <c r="DE14" s="24" t="e">
        <f>IF(#REF!=4,38,0)</f>
        <v>#REF!</v>
      </c>
      <c r="DF14" s="24" t="e">
        <f>IF(#REF!=5,36,0)</f>
        <v>#REF!</v>
      </c>
      <c r="DG14" s="24" t="e">
        <f>IF(#REF!=6,35,0)</f>
        <v>#REF!</v>
      </c>
      <c r="DH14" s="24" t="e">
        <f>IF(#REF!=7,34,0)</f>
        <v>#REF!</v>
      </c>
      <c r="DI14" s="24" t="e">
        <f>IF(#REF!=8,33,0)</f>
        <v>#REF!</v>
      </c>
      <c r="DJ14" s="24" t="e">
        <f>IF(#REF!=9,32,0)</f>
        <v>#REF!</v>
      </c>
      <c r="DK14" s="24" t="e">
        <f>IF(#REF!=10,31,0)</f>
        <v>#REF!</v>
      </c>
      <c r="DL14" s="24" t="e">
        <f>IF(#REF!=11,30,0)</f>
        <v>#REF!</v>
      </c>
      <c r="DM14" s="24" t="e">
        <f>IF(#REF!=12,29,0)</f>
        <v>#REF!</v>
      </c>
      <c r="DN14" s="24" t="e">
        <f>IF(#REF!=13,28,0)</f>
        <v>#REF!</v>
      </c>
      <c r="DO14" s="24" t="e">
        <f>IF(#REF!=14,27,0)</f>
        <v>#REF!</v>
      </c>
      <c r="DP14" s="24" t="e">
        <f>IF(#REF!=15,26,0)</f>
        <v>#REF!</v>
      </c>
      <c r="DQ14" s="24" t="e">
        <f>IF(#REF!=16,25,0)</f>
        <v>#REF!</v>
      </c>
      <c r="DR14" s="24" t="e">
        <f>IF(#REF!=17,24,0)</f>
        <v>#REF!</v>
      </c>
      <c r="DS14" s="24" t="e">
        <f>IF(#REF!=18,23,0)</f>
        <v>#REF!</v>
      </c>
      <c r="DT14" s="24" t="e">
        <f>IF(#REF!=19,22,0)</f>
        <v>#REF!</v>
      </c>
      <c r="DU14" s="24" t="e">
        <f>IF(#REF!=20,21,0)</f>
        <v>#REF!</v>
      </c>
      <c r="DV14" s="24" t="e">
        <f>IF(#REF!=21,20,0)</f>
        <v>#REF!</v>
      </c>
      <c r="DW14" s="24" t="e">
        <f>IF(#REF!=22,19,0)</f>
        <v>#REF!</v>
      </c>
      <c r="DX14" s="24" t="e">
        <f>IF(#REF!=23,18,0)</f>
        <v>#REF!</v>
      </c>
      <c r="DY14" s="24" t="e">
        <f>IF(#REF!=24,17,0)</f>
        <v>#REF!</v>
      </c>
      <c r="DZ14" s="24" t="e">
        <f>IF(#REF!=25,16,0)</f>
        <v>#REF!</v>
      </c>
      <c r="EA14" s="24" t="e">
        <f>IF(#REF!=26,15,0)</f>
        <v>#REF!</v>
      </c>
      <c r="EB14" s="24" t="e">
        <f>IF(#REF!=27,14,0)</f>
        <v>#REF!</v>
      </c>
      <c r="EC14" s="24" t="e">
        <f>IF(#REF!=28,13,0)</f>
        <v>#REF!</v>
      </c>
      <c r="ED14" s="24" t="e">
        <f>IF(#REF!=29,12,0)</f>
        <v>#REF!</v>
      </c>
      <c r="EE14" s="24" t="e">
        <f>IF(#REF!=30,11,0)</f>
        <v>#REF!</v>
      </c>
      <c r="EF14" s="24" t="e">
        <f>IF(#REF!=31,10,0)</f>
        <v>#REF!</v>
      </c>
      <c r="EG14" s="24" t="e">
        <f>IF(#REF!=32,9,0)</f>
        <v>#REF!</v>
      </c>
      <c r="EH14" s="24" t="e">
        <f>IF(#REF!=33,8,0)</f>
        <v>#REF!</v>
      </c>
      <c r="EI14" s="24" t="e">
        <f>IF(#REF!=34,7,0)</f>
        <v>#REF!</v>
      </c>
      <c r="EJ14" s="24" t="e">
        <f>IF(#REF!=35,6,0)</f>
        <v>#REF!</v>
      </c>
      <c r="EK14" s="24" t="e">
        <f>IF(#REF!=36,5,0)</f>
        <v>#REF!</v>
      </c>
      <c r="EL14" s="24" t="e">
        <f>IF(#REF!=37,4,0)</f>
        <v>#REF!</v>
      </c>
      <c r="EM14" s="24" t="e">
        <f>IF(#REF!=38,3,0)</f>
        <v>#REF!</v>
      </c>
      <c r="EN14" s="24" t="e">
        <f>IF(#REF!=39,2,0)</f>
        <v>#REF!</v>
      </c>
      <c r="EO14" s="24" t="e">
        <f>IF(#REF!=40,1,0)</f>
        <v>#REF!</v>
      </c>
      <c r="EP14" s="24" t="e">
        <f>IF(#REF!&gt;20,0,0)</f>
        <v>#REF!</v>
      </c>
      <c r="EQ14" s="24" t="e">
        <f>IF(#REF!="сх",0,0)</f>
        <v>#REF!</v>
      </c>
      <c r="ER14" s="24" t="e">
        <f t="shared" si="4"/>
        <v>#REF!</v>
      </c>
      <c r="ES14" s="24"/>
      <c r="ET14" s="24" t="e">
        <f>IF(#REF!="сх","ноль",IF(#REF!&gt;0,#REF!,"Ноль"))</f>
        <v>#REF!</v>
      </c>
      <c r="EU14" s="24" t="e">
        <f>IF(#REF!="сх","ноль",IF(#REF!&gt;0,#REF!,"Ноль"))</f>
        <v>#REF!</v>
      </c>
      <c r="EV14" s="24"/>
      <c r="EW14" s="24" t="e">
        <f t="shared" si="5"/>
        <v>#REF!</v>
      </c>
      <c r="EX14" s="24" t="e">
        <f>IF(M14=#REF!,IF(#REF!&lt;#REF!,#REF!,FB14),#REF!)</f>
        <v>#REF!</v>
      </c>
      <c r="EY14" s="24" t="e">
        <f>IF(M14=#REF!,IF(#REF!&lt;#REF!,0,1))</f>
        <v>#REF!</v>
      </c>
      <c r="EZ14" s="24" t="e">
        <f>IF(AND(EW14&gt;=21,EW14&lt;&gt;0),EW14,IF(M14&lt;#REF!,"СТОП",EX14+EY14))</f>
        <v>#REF!</v>
      </c>
      <c r="FA14" s="24"/>
      <c r="FB14" s="24">
        <v>15</v>
      </c>
      <c r="FC14" s="24">
        <v>16</v>
      </c>
      <c r="FD14" s="24"/>
      <c r="FE14" s="26" t="e">
        <f>IF(#REF!=1,25,0)</f>
        <v>#REF!</v>
      </c>
      <c r="FF14" s="26" t="e">
        <f>IF(#REF!=2,22,0)</f>
        <v>#REF!</v>
      </c>
      <c r="FG14" s="26" t="e">
        <f>IF(#REF!=3,20,0)</f>
        <v>#REF!</v>
      </c>
      <c r="FH14" s="26" t="e">
        <f>IF(#REF!=4,18,0)</f>
        <v>#REF!</v>
      </c>
      <c r="FI14" s="26" t="e">
        <f>IF(#REF!=5,16,0)</f>
        <v>#REF!</v>
      </c>
      <c r="FJ14" s="26" t="e">
        <f>IF(#REF!=6,15,0)</f>
        <v>#REF!</v>
      </c>
      <c r="FK14" s="26" t="e">
        <f>IF(#REF!=7,14,0)</f>
        <v>#REF!</v>
      </c>
      <c r="FL14" s="26" t="e">
        <f>IF(#REF!=8,13,0)</f>
        <v>#REF!</v>
      </c>
      <c r="FM14" s="26" t="e">
        <f>IF(#REF!=9,12,0)</f>
        <v>#REF!</v>
      </c>
      <c r="FN14" s="26" t="e">
        <f>IF(#REF!=10,11,0)</f>
        <v>#REF!</v>
      </c>
      <c r="FO14" s="26" t="e">
        <f>IF(#REF!=11,10,0)</f>
        <v>#REF!</v>
      </c>
      <c r="FP14" s="26" t="e">
        <f>IF(#REF!=12,9,0)</f>
        <v>#REF!</v>
      </c>
      <c r="FQ14" s="26" t="e">
        <f>IF(#REF!=13,8,0)</f>
        <v>#REF!</v>
      </c>
      <c r="FR14" s="26" t="e">
        <f>IF(#REF!=14,7,0)</f>
        <v>#REF!</v>
      </c>
      <c r="FS14" s="26" t="e">
        <f>IF(#REF!=15,6,0)</f>
        <v>#REF!</v>
      </c>
      <c r="FT14" s="26" t="e">
        <f>IF(#REF!=16,5,0)</f>
        <v>#REF!</v>
      </c>
      <c r="FU14" s="26" t="e">
        <f>IF(#REF!=17,4,0)</f>
        <v>#REF!</v>
      </c>
      <c r="FV14" s="26" t="e">
        <f>IF(#REF!=18,3,0)</f>
        <v>#REF!</v>
      </c>
      <c r="FW14" s="26" t="e">
        <f>IF(#REF!=19,2,0)</f>
        <v>#REF!</v>
      </c>
      <c r="FX14" s="26" t="e">
        <f>IF(#REF!=20,1,0)</f>
        <v>#REF!</v>
      </c>
      <c r="FY14" s="26" t="e">
        <f>IF(#REF!&gt;20,0,0)</f>
        <v>#REF!</v>
      </c>
      <c r="FZ14" s="26" t="e">
        <f>IF(#REF!="сх",0,0)</f>
        <v>#REF!</v>
      </c>
      <c r="GA14" s="26" t="e">
        <f t="shared" si="6"/>
        <v>#REF!</v>
      </c>
      <c r="GB14" s="26" t="e">
        <f>IF(#REF!=1,25,0)</f>
        <v>#REF!</v>
      </c>
      <c r="GC14" s="26" t="e">
        <f>IF(#REF!=2,22,0)</f>
        <v>#REF!</v>
      </c>
      <c r="GD14" s="26" t="e">
        <f>IF(#REF!=3,20,0)</f>
        <v>#REF!</v>
      </c>
      <c r="GE14" s="26" t="e">
        <f>IF(#REF!=4,18,0)</f>
        <v>#REF!</v>
      </c>
      <c r="GF14" s="26" t="e">
        <f>IF(#REF!=5,16,0)</f>
        <v>#REF!</v>
      </c>
      <c r="GG14" s="26" t="e">
        <f>IF(#REF!=6,15,0)</f>
        <v>#REF!</v>
      </c>
      <c r="GH14" s="26" t="e">
        <f>IF(#REF!=7,14,0)</f>
        <v>#REF!</v>
      </c>
      <c r="GI14" s="26" t="e">
        <f>IF(#REF!=8,13,0)</f>
        <v>#REF!</v>
      </c>
      <c r="GJ14" s="26" t="e">
        <f>IF(#REF!=9,12,0)</f>
        <v>#REF!</v>
      </c>
      <c r="GK14" s="26" t="e">
        <f>IF(#REF!=10,11,0)</f>
        <v>#REF!</v>
      </c>
      <c r="GL14" s="26" t="e">
        <f>IF(#REF!=11,10,0)</f>
        <v>#REF!</v>
      </c>
      <c r="GM14" s="26" t="e">
        <f>IF(#REF!=12,9,0)</f>
        <v>#REF!</v>
      </c>
      <c r="GN14" s="26" t="e">
        <f>IF(#REF!=13,8,0)</f>
        <v>#REF!</v>
      </c>
      <c r="GO14" s="26" t="e">
        <f>IF(#REF!=14,7,0)</f>
        <v>#REF!</v>
      </c>
      <c r="GP14" s="26" t="e">
        <f>IF(#REF!=15,6,0)</f>
        <v>#REF!</v>
      </c>
      <c r="GQ14" s="26" t="e">
        <f>IF(#REF!=16,5,0)</f>
        <v>#REF!</v>
      </c>
      <c r="GR14" s="26" t="e">
        <f>IF(#REF!=17,4,0)</f>
        <v>#REF!</v>
      </c>
      <c r="GS14" s="26" t="e">
        <f>IF(#REF!=18,3,0)</f>
        <v>#REF!</v>
      </c>
      <c r="GT14" s="26" t="e">
        <f>IF(#REF!=19,2,0)</f>
        <v>#REF!</v>
      </c>
      <c r="GU14" s="26" t="e">
        <f>IF(#REF!=20,1,0)</f>
        <v>#REF!</v>
      </c>
      <c r="GV14" s="26" t="e">
        <f>IF(#REF!&gt;20,0,0)</f>
        <v>#REF!</v>
      </c>
      <c r="GW14" s="26" t="e">
        <f>IF(#REF!="сх",0,0)</f>
        <v>#REF!</v>
      </c>
      <c r="GX14" s="26" t="e">
        <f t="shared" si="7"/>
        <v>#REF!</v>
      </c>
      <c r="GY14" s="26" t="e">
        <f>IF(#REF!=1,100,0)</f>
        <v>#REF!</v>
      </c>
      <c r="GZ14" s="26" t="e">
        <f>IF(#REF!=2,98,0)</f>
        <v>#REF!</v>
      </c>
      <c r="HA14" s="26" t="e">
        <f>IF(#REF!=3,95,0)</f>
        <v>#REF!</v>
      </c>
      <c r="HB14" s="26" t="e">
        <f>IF(#REF!=4,93,0)</f>
        <v>#REF!</v>
      </c>
      <c r="HC14" s="26" t="e">
        <f>IF(#REF!=5,90,0)</f>
        <v>#REF!</v>
      </c>
      <c r="HD14" s="26" t="e">
        <f>IF(#REF!=6,88,0)</f>
        <v>#REF!</v>
      </c>
      <c r="HE14" s="26" t="e">
        <f>IF(#REF!=7,85,0)</f>
        <v>#REF!</v>
      </c>
      <c r="HF14" s="26" t="e">
        <f>IF(#REF!=8,83,0)</f>
        <v>#REF!</v>
      </c>
      <c r="HG14" s="26" t="e">
        <f>IF(#REF!=9,80,0)</f>
        <v>#REF!</v>
      </c>
      <c r="HH14" s="26" t="e">
        <f>IF(#REF!=10,78,0)</f>
        <v>#REF!</v>
      </c>
      <c r="HI14" s="26" t="e">
        <f>IF(#REF!=11,75,0)</f>
        <v>#REF!</v>
      </c>
      <c r="HJ14" s="26" t="e">
        <f>IF(#REF!=12,73,0)</f>
        <v>#REF!</v>
      </c>
      <c r="HK14" s="26" t="e">
        <f>IF(#REF!=13,70,0)</f>
        <v>#REF!</v>
      </c>
      <c r="HL14" s="26" t="e">
        <f>IF(#REF!=14,68,0)</f>
        <v>#REF!</v>
      </c>
      <c r="HM14" s="26" t="e">
        <f>IF(#REF!=15,65,0)</f>
        <v>#REF!</v>
      </c>
      <c r="HN14" s="26" t="e">
        <f>IF(#REF!=16,63,0)</f>
        <v>#REF!</v>
      </c>
      <c r="HO14" s="26" t="e">
        <f>IF(#REF!=17,60,0)</f>
        <v>#REF!</v>
      </c>
      <c r="HP14" s="26" t="e">
        <f>IF(#REF!=18,58,0)</f>
        <v>#REF!</v>
      </c>
      <c r="HQ14" s="26" t="e">
        <f>IF(#REF!=19,55,0)</f>
        <v>#REF!</v>
      </c>
      <c r="HR14" s="26" t="e">
        <f>IF(#REF!=20,53,0)</f>
        <v>#REF!</v>
      </c>
      <c r="HS14" s="26" t="e">
        <f>IF(#REF!&gt;20,0,0)</f>
        <v>#REF!</v>
      </c>
      <c r="HT14" s="26" t="e">
        <f>IF(#REF!="сх",0,0)</f>
        <v>#REF!</v>
      </c>
      <c r="HU14" s="26" t="e">
        <f t="shared" si="8"/>
        <v>#REF!</v>
      </c>
      <c r="HV14" s="26" t="e">
        <f>IF(#REF!=1,100,0)</f>
        <v>#REF!</v>
      </c>
      <c r="HW14" s="26" t="e">
        <f>IF(#REF!=2,98,0)</f>
        <v>#REF!</v>
      </c>
      <c r="HX14" s="26" t="e">
        <f>IF(#REF!=3,95,0)</f>
        <v>#REF!</v>
      </c>
      <c r="HY14" s="26" t="e">
        <f>IF(#REF!=4,93,0)</f>
        <v>#REF!</v>
      </c>
      <c r="HZ14" s="26" t="e">
        <f>IF(#REF!=5,90,0)</f>
        <v>#REF!</v>
      </c>
      <c r="IA14" s="26" t="e">
        <f>IF(#REF!=6,88,0)</f>
        <v>#REF!</v>
      </c>
      <c r="IB14" s="26" t="e">
        <f>IF(#REF!=7,85,0)</f>
        <v>#REF!</v>
      </c>
      <c r="IC14" s="26" t="e">
        <f>IF(#REF!=8,83,0)</f>
        <v>#REF!</v>
      </c>
      <c r="ID14" s="26" t="e">
        <f>IF(#REF!=9,80,0)</f>
        <v>#REF!</v>
      </c>
      <c r="IE14" s="26" t="e">
        <f>IF(#REF!=10,78,0)</f>
        <v>#REF!</v>
      </c>
      <c r="IF14" s="26" t="e">
        <f>IF(#REF!=11,75,0)</f>
        <v>#REF!</v>
      </c>
      <c r="IG14" s="26" t="e">
        <f>IF(#REF!=12,73,0)</f>
        <v>#REF!</v>
      </c>
      <c r="IH14" s="26" t="e">
        <f>IF(#REF!=13,70,0)</f>
        <v>#REF!</v>
      </c>
      <c r="II14" s="26" t="e">
        <f>IF(#REF!=14,68,0)</f>
        <v>#REF!</v>
      </c>
      <c r="IJ14" s="26" t="e">
        <f>IF(#REF!=15,65,0)</f>
        <v>#REF!</v>
      </c>
      <c r="IK14" s="26" t="e">
        <f>IF(#REF!=16,63,0)</f>
        <v>#REF!</v>
      </c>
      <c r="IL14" s="26" t="e">
        <f>IF(#REF!=17,60,0)</f>
        <v>#REF!</v>
      </c>
      <c r="IM14" s="26" t="e">
        <f>IF(#REF!=18,58,0)</f>
        <v>#REF!</v>
      </c>
      <c r="IN14" s="26" t="e">
        <f>IF(#REF!=19,55,0)</f>
        <v>#REF!</v>
      </c>
      <c r="IO14" s="26" t="e">
        <f>IF(#REF!=20,53,0)</f>
        <v>#REF!</v>
      </c>
      <c r="IP14" s="26" t="e">
        <f>IF(#REF!&gt;20,0,0)</f>
        <v>#REF!</v>
      </c>
      <c r="IQ14" s="26" t="e">
        <f>IF(#REF!="сх",0,0)</f>
        <v>#REF!</v>
      </c>
      <c r="IR14" s="26" t="e">
        <f t="shared" si="9"/>
        <v>#REF!</v>
      </c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</row>
    <row r="15" spans="1:263" s="3" customFormat="1" ht="102.75" customHeight="1" x14ac:dyDescent="0.2">
      <c r="A15" s="45">
        <v>6</v>
      </c>
      <c r="B15" s="61">
        <v>21.5</v>
      </c>
      <c r="C15" s="124">
        <v>174</v>
      </c>
      <c r="D15" s="125" t="s">
        <v>164</v>
      </c>
      <c r="E15" s="113" t="s">
        <v>37</v>
      </c>
      <c r="F15" s="117" t="s">
        <v>31</v>
      </c>
      <c r="G15" s="119" t="s">
        <v>81</v>
      </c>
      <c r="H15" s="113" t="s">
        <v>141</v>
      </c>
      <c r="I15" s="46">
        <v>6</v>
      </c>
      <c r="J15" s="47">
        <v>15</v>
      </c>
      <c r="K15" s="46">
        <v>6</v>
      </c>
      <c r="L15" s="48">
        <v>15</v>
      </c>
      <c r="M15" s="49">
        <f t="shared" si="0"/>
        <v>30</v>
      </c>
      <c r="N15" s="23" t="e">
        <f>#REF!+#REF!</f>
        <v>#REF!</v>
      </c>
      <c r="O15" s="24"/>
      <c r="P15" s="25"/>
      <c r="Q15" s="24" t="e">
        <f>IF(#REF!=1,25,0)</f>
        <v>#REF!</v>
      </c>
      <c r="R15" s="24" t="e">
        <f>IF(#REF!=2,22,0)</f>
        <v>#REF!</v>
      </c>
      <c r="S15" s="24" t="e">
        <f>IF(#REF!=3,20,0)</f>
        <v>#REF!</v>
      </c>
      <c r="T15" s="24" t="e">
        <f>IF(#REF!=4,18,0)</f>
        <v>#REF!</v>
      </c>
      <c r="U15" s="24" t="e">
        <f>IF(#REF!=5,16,0)</f>
        <v>#REF!</v>
      </c>
      <c r="V15" s="24" t="e">
        <f>IF(#REF!=6,15,0)</f>
        <v>#REF!</v>
      </c>
      <c r="W15" s="24" t="e">
        <f>IF(#REF!=7,14,0)</f>
        <v>#REF!</v>
      </c>
      <c r="X15" s="24" t="e">
        <f>IF(#REF!=8,13,0)</f>
        <v>#REF!</v>
      </c>
      <c r="Y15" s="24" t="e">
        <f>IF(#REF!=9,12,0)</f>
        <v>#REF!</v>
      </c>
      <c r="Z15" s="24" t="e">
        <f>IF(#REF!=10,11,0)</f>
        <v>#REF!</v>
      </c>
      <c r="AA15" s="24" t="e">
        <f>IF(#REF!=11,10,0)</f>
        <v>#REF!</v>
      </c>
      <c r="AB15" s="24" t="e">
        <f>IF(#REF!=12,9,0)</f>
        <v>#REF!</v>
      </c>
      <c r="AC15" s="24" t="e">
        <f>IF(#REF!=13,8,0)</f>
        <v>#REF!</v>
      </c>
      <c r="AD15" s="24" t="e">
        <f>IF(#REF!=14,7,0)</f>
        <v>#REF!</v>
      </c>
      <c r="AE15" s="24" t="e">
        <f>IF(#REF!=15,6,0)</f>
        <v>#REF!</v>
      </c>
      <c r="AF15" s="24" t="e">
        <f>IF(#REF!=16,5,0)</f>
        <v>#REF!</v>
      </c>
      <c r="AG15" s="24" t="e">
        <f>IF(#REF!=17,4,0)</f>
        <v>#REF!</v>
      </c>
      <c r="AH15" s="24" t="e">
        <f>IF(#REF!=18,3,0)</f>
        <v>#REF!</v>
      </c>
      <c r="AI15" s="24" t="e">
        <f>IF(#REF!=19,2,0)</f>
        <v>#REF!</v>
      </c>
      <c r="AJ15" s="24" t="e">
        <f>IF(#REF!=20,1,0)</f>
        <v>#REF!</v>
      </c>
      <c r="AK15" s="24" t="e">
        <f>IF(#REF!&gt;20,0,0)</f>
        <v>#REF!</v>
      </c>
      <c r="AL15" s="24" t="e">
        <f>IF(#REF!="сх",0,0)</f>
        <v>#REF!</v>
      </c>
      <c r="AM15" s="24" t="e">
        <f t="shared" si="1"/>
        <v>#REF!</v>
      </c>
      <c r="AN15" s="24" t="e">
        <f>IF(#REF!=1,25,0)</f>
        <v>#REF!</v>
      </c>
      <c r="AO15" s="24" t="e">
        <f>IF(#REF!=2,22,0)</f>
        <v>#REF!</v>
      </c>
      <c r="AP15" s="24" t="e">
        <f>IF(#REF!=3,20,0)</f>
        <v>#REF!</v>
      </c>
      <c r="AQ15" s="24" t="e">
        <f>IF(#REF!=4,18,0)</f>
        <v>#REF!</v>
      </c>
      <c r="AR15" s="24" t="e">
        <f>IF(#REF!=5,16,0)</f>
        <v>#REF!</v>
      </c>
      <c r="AS15" s="24" t="e">
        <f>IF(#REF!=6,15,0)</f>
        <v>#REF!</v>
      </c>
      <c r="AT15" s="24" t="e">
        <f>IF(#REF!=7,14,0)</f>
        <v>#REF!</v>
      </c>
      <c r="AU15" s="24" t="e">
        <f>IF(#REF!=8,13,0)</f>
        <v>#REF!</v>
      </c>
      <c r="AV15" s="24" t="e">
        <f>IF(#REF!=9,12,0)</f>
        <v>#REF!</v>
      </c>
      <c r="AW15" s="24" t="e">
        <f>IF(#REF!=10,11,0)</f>
        <v>#REF!</v>
      </c>
      <c r="AX15" s="24" t="e">
        <f>IF(#REF!=11,10,0)</f>
        <v>#REF!</v>
      </c>
      <c r="AY15" s="24" t="e">
        <f>IF(#REF!=12,9,0)</f>
        <v>#REF!</v>
      </c>
      <c r="AZ15" s="24" t="e">
        <f>IF(#REF!=13,8,0)</f>
        <v>#REF!</v>
      </c>
      <c r="BA15" s="24" t="e">
        <f>IF(#REF!=14,7,0)</f>
        <v>#REF!</v>
      </c>
      <c r="BB15" s="24" t="e">
        <f>IF(#REF!=15,6,0)</f>
        <v>#REF!</v>
      </c>
      <c r="BC15" s="24" t="e">
        <f>IF(#REF!=16,5,0)</f>
        <v>#REF!</v>
      </c>
      <c r="BD15" s="24" t="e">
        <f>IF(#REF!=17,4,0)</f>
        <v>#REF!</v>
      </c>
      <c r="BE15" s="24" t="e">
        <f>IF(#REF!=18,3,0)</f>
        <v>#REF!</v>
      </c>
      <c r="BF15" s="24" t="e">
        <f>IF(#REF!=19,2,0)</f>
        <v>#REF!</v>
      </c>
      <c r="BG15" s="24" t="e">
        <f>IF(#REF!=20,1,0)</f>
        <v>#REF!</v>
      </c>
      <c r="BH15" s="24" t="e">
        <f>IF(#REF!&gt;20,0,0)</f>
        <v>#REF!</v>
      </c>
      <c r="BI15" s="24" t="e">
        <f>IF(#REF!="сх",0,0)</f>
        <v>#REF!</v>
      </c>
      <c r="BJ15" s="24" t="e">
        <f t="shared" si="2"/>
        <v>#REF!</v>
      </c>
      <c r="BK15" s="24" t="e">
        <f>IF(#REF!=1,45,0)</f>
        <v>#REF!</v>
      </c>
      <c r="BL15" s="24" t="e">
        <f>IF(#REF!=2,42,0)</f>
        <v>#REF!</v>
      </c>
      <c r="BM15" s="24" t="e">
        <f>IF(#REF!=3,40,0)</f>
        <v>#REF!</v>
      </c>
      <c r="BN15" s="24" t="e">
        <f>IF(#REF!=4,38,0)</f>
        <v>#REF!</v>
      </c>
      <c r="BO15" s="24" t="e">
        <f>IF(#REF!=5,36,0)</f>
        <v>#REF!</v>
      </c>
      <c r="BP15" s="24" t="e">
        <f>IF(#REF!=6,35,0)</f>
        <v>#REF!</v>
      </c>
      <c r="BQ15" s="24" t="e">
        <f>IF(#REF!=7,34,0)</f>
        <v>#REF!</v>
      </c>
      <c r="BR15" s="24" t="e">
        <f>IF(#REF!=8,33,0)</f>
        <v>#REF!</v>
      </c>
      <c r="BS15" s="24" t="e">
        <f>IF(#REF!=9,32,0)</f>
        <v>#REF!</v>
      </c>
      <c r="BT15" s="24" t="e">
        <f>IF(#REF!=10,31,0)</f>
        <v>#REF!</v>
      </c>
      <c r="BU15" s="24" t="e">
        <f>IF(#REF!=11,30,0)</f>
        <v>#REF!</v>
      </c>
      <c r="BV15" s="24" t="e">
        <f>IF(#REF!=12,29,0)</f>
        <v>#REF!</v>
      </c>
      <c r="BW15" s="24" t="e">
        <f>IF(#REF!=13,28,0)</f>
        <v>#REF!</v>
      </c>
      <c r="BX15" s="24" t="e">
        <f>IF(#REF!=14,27,0)</f>
        <v>#REF!</v>
      </c>
      <c r="BY15" s="24" t="e">
        <f>IF(#REF!=15,26,0)</f>
        <v>#REF!</v>
      </c>
      <c r="BZ15" s="24" t="e">
        <f>IF(#REF!=16,25,0)</f>
        <v>#REF!</v>
      </c>
      <c r="CA15" s="24" t="e">
        <f>IF(#REF!=17,24,0)</f>
        <v>#REF!</v>
      </c>
      <c r="CB15" s="24" t="e">
        <f>IF(#REF!=18,23,0)</f>
        <v>#REF!</v>
      </c>
      <c r="CC15" s="24" t="e">
        <f>IF(#REF!=19,22,0)</f>
        <v>#REF!</v>
      </c>
      <c r="CD15" s="24" t="e">
        <f>IF(#REF!=20,21,0)</f>
        <v>#REF!</v>
      </c>
      <c r="CE15" s="24" t="e">
        <f>IF(#REF!=21,20,0)</f>
        <v>#REF!</v>
      </c>
      <c r="CF15" s="24" t="e">
        <f>IF(#REF!=22,19,0)</f>
        <v>#REF!</v>
      </c>
      <c r="CG15" s="24" t="e">
        <f>IF(#REF!=23,18,0)</f>
        <v>#REF!</v>
      </c>
      <c r="CH15" s="24" t="e">
        <f>IF(#REF!=24,17,0)</f>
        <v>#REF!</v>
      </c>
      <c r="CI15" s="24" t="e">
        <f>IF(#REF!=25,16,0)</f>
        <v>#REF!</v>
      </c>
      <c r="CJ15" s="24" t="e">
        <f>IF(#REF!=26,15,0)</f>
        <v>#REF!</v>
      </c>
      <c r="CK15" s="24" t="e">
        <f>IF(#REF!=27,14,0)</f>
        <v>#REF!</v>
      </c>
      <c r="CL15" s="24" t="e">
        <f>IF(#REF!=28,13,0)</f>
        <v>#REF!</v>
      </c>
      <c r="CM15" s="24" t="e">
        <f>IF(#REF!=29,12,0)</f>
        <v>#REF!</v>
      </c>
      <c r="CN15" s="24" t="e">
        <f>IF(#REF!=30,11,0)</f>
        <v>#REF!</v>
      </c>
      <c r="CO15" s="24" t="e">
        <f>IF(#REF!=31,10,0)</f>
        <v>#REF!</v>
      </c>
      <c r="CP15" s="24" t="e">
        <f>IF(#REF!=32,9,0)</f>
        <v>#REF!</v>
      </c>
      <c r="CQ15" s="24" t="e">
        <f>IF(#REF!=33,8,0)</f>
        <v>#REF!</v>
      </c>
      <c r="CR15" s="24" t="e">
        <f>IF(#REF!=34,7,0)</f>
        <v>#REF!</v>
      </c>
      <c r="CS15" s="24" t="e">
        <f>IF(#REF!=35,6,0)</f>
        <v>#REF!</v>
      </c>
      <c r="CT15" s="24" t="e">
        <f>IF(#REF!=36,5,0)</f>
        <v>#REF!</v>
      </c>
      <c r="CU15" s="24" t="e">
        <f>IF(#REF!=37,4,0)</f>
        <v>#REF!</v>
      </c>
      <c r="CV15" s="24" t="e">
        <f>IF(#REF!=38,3,0)</f>
        <v>#REF!</v>
      </c>
      <c r="CW15" s="24" t="e">
        <f>IF(#REF!=39,2,0)</f>
        <v>#REF!</v>
      </c>
      <c r="CX15" s="24" t="e">
        <f>IF(#REF!=40,1,0)</f>
        <v>#REF!</v>
      </c>
      <c r="CY15" s="24" t="e">
        <f>IF(#REF!&gt;20,0,0)</f>
        <v>#REF!</v>
      </c>
      <c r="CZ15" s="24" t="e">
        <f>IF(#REF!="сх",0,0)</f>
        <v>#REF!</v>
      </c>
      <c r="DA15" s="24" t="e">
        <f t="shared" si="3"/>
        <v>#REF!</v>
      </c>
      <c r="DB15" s="24" t="e">
        <f>IF(#REF!=1,45,0)</f>
        <v>#REF!</v>
      </c>
      <c r="DC15" s="24" t="e">
        <f>IF(#REF!=2,42,0)</f>
        <v>#REF!</v>
      </c>
      <c r="DD15" s="24" t="e">
        <f>IF(#REF!=3,40,0)</f>
        <v>#REF!</v>
      </c>
      <c r="DE15" s="24" t="e">
        <f>IF(#REF!=4,38,0)</f>
        <v>#REF!</v>
      </c>
      <c r="DF15" s="24" t="e">
        <f>IF(#REF!=5,36,0)</f>
        <v>#REF!</v>
      </c>
      <c r="DG15" s="24" t="e">
        <f>IF(#REF!=6,35,0)</f>
        <v>#REF!</v>
      </c>
      <c r="DH15" s="24" t="e">
        <f>IF(#REF!=7,34,0)</f>
        <v>#REF!</v>
      </c>
      <c r="DI15" s="24" t="e">
        <f>IF(#REF!=8,33,0)</f>
        <v>#REF!</v>
      </c>
      <c r="DJ15" s="24" t="e">
        <f>IF(#REF!=9,32,0)</f>
        <v>#REF!</v>
      </c>
      <c r="DK15" s="24" t="e">
        <f>IF(#REF!=10,31,0)</f>
        <v>#REF!</v>
      </c>
      <c r="DL15" s="24" t="e">
        <f>IF(#REF!=11,30,0)</f>
        <v>#REF!</v>
      </c>
      <c r="DM15" s="24" t="e">
        <f>IF(#REF!=12,29,0)</f>
        <v>#REF!</v>
      </c>
      <c r="DN15" s="24" t="e">
        <f>IF(#REF!=13,28,0)</f>
        <v>#REF!</v>
      </c>
      <c r="DO15" s="24" t="e">
        <f>IF(#REF!=14,27,0)</f>
        <v>#REF!</v>
      </c>
      <c r="DP15" s="24" t="e">
        <f>IF(#REF!=15,26,0)</f>
        <v>#REF!</v>
      </c>
      <c r="DQ15" s="24" t="e">
        <f>IF(#REF!=16,25,0)</f>
        <v>#REF!</v>
      </c>
      <c r="DR15" s="24" t="e">
        <f>IF(#REF!=17,24,0)</f>
        <v>#REF!</v>
      </c>
      <c r="DS15" s="24" t="e">
        <f>IF(#REF!=18,23,0)</f>
        <v>#REF!</v>
      </c>
      <c r="DT15" s="24" t="e">
        <f>IF(#REF!=19,22,0)</f>
        <v>#REF!</v>
      </c>
      <c r="DU15" s="24" t="e">
        <f>IF(#REF!=20,21,0)</f>
        <v>#REF!</v>
      </c>
      <c r="DV15" s="24" t="e">
        <f>IF(#REF!=21,20,0)</f>
        <v>#REF!</v>
      </c>
      <c r="DW15" s="24" t="e">
        <f>IF(#REF!=22,19,0)</f>
        <v>#REF!</v>
      </c>
      <c r="DX15" s="24" t="e">
        <f>IF(#REF!=23,18,0)</f>
        <v>#REF!</v>
      </c>
      <c r="DY15" s="24" t="e">
        <f>IF(#REF!=24,17,0)</f>
        <v>#REF!</v>
      </c>
      <c r="DZ15" s="24" t="e">
        <f>IF(#REF!=25,16,0)</f>
        <v>#REF!</v>
      </c>
      <c r="EA15" s="24" t="e">
        <f>IF(#REF!=26,15,0)</f>
        <v>#REF!</v>
      </c>
      <c r="EB15" s="24" t="e">
        <f>IF(#REF!=27,14,0)</f>
        <v>#REF!</v>
      </c>
      <c r="EC15" s="24" t="e">
        <f>IF(#REF!=28,13,0)</f>
        <v>#REF!</v>
      </c>
      <c r="ED15" s="24" t="e">
        <f>IF(#REF!=29,12,0)</f>
        <v>#REF!</v>
      </c>
      <c r="EE15" s="24" t="e">
        <f>IF(#REF!=30,11,0)</f>
        <v>#REF!</v>
      </c>
      <c r="EF15" s="24" t="e">
        <f>IF(#REF!=31,10,0)</f>
        <v>#REF!</v>
      </c>
      <c r="EG15" s="24" t="e">
        <f>IF(#REF!=32,9,0)</f>
        <v>#REF!</v>
      </c>
      <c r="EH15" s="24" t="e">
        <f>IF(#REF!=33,8,0)</f>
        <v>#REF!</v>
      </c>
      <c r="EI15" s="24" t="e">
        <f>IF(#REF!=34,7,0)</f>
        <v>#REF!</v>
      </c>
      <c r="EJ15" s="24" t="e">
        <f>IF(#REF!=35,6,0)</f>
        <v>#REF!</v>
      </c>
      <c r="EK15" s="24" t="e">
        <f>IF(#REF!=36,5,0)</f>
        <v>#REF!</v>
      </c>
      <c r="EL15" s="24" t="e">
        <f>IF(#REF!=37,4,0)</f>
        <v>#REF!</v>
      </c>
      <c r="EM15" s="24" t="e">
        <f>IF(#REF!=38,3,0)</f>
        <v>#REF!</v>
      </c>
      <c r="EN15" s="24" t="e">
        <f>IF(#REF!=39,2,0)</f>
        <v>#REF!</v>
      </c>
      <c r="EO15" s="24" t="e">
        <f>IF(#REF!=40,1,0)</f>
        <v>#REF!</v>
      </c>
      <c r="EP15" s="24" t="e">
        <f>IF(#REF!&gt;20,0,0)</f>
        <v>#REF!</v>
      </c>
      <c r="EQ15" s="24" t="e">
        <f>IF(#REF!="сх",0,0)</f>
        <v>#REF!</v>
      </c>
      <c r="ER15" s="24" t="e">
        <f t="shared" si="4"/>
        <v>#REF!</v>
      </c>
      <c r="ES15" s="24"/>
      <c r="ET15" s="24" t="e">
        <f>IF(#REF!="сх","ноль",IF(#REF!&gt;0,#REF!,"Ноль"))</f>
        <v>#REF!</v>
      </c>
      <c r="EU15" s="24" t="e">
        <f>IF(#REF!="сх","ноль",IF(#REF!&gt;0,#REF!,"Ноль"))</f>
        <v>#REF!</v>
      </c>
      <c r="EV15" s="24"/>
      <c r="EW15" s="24" t="e">
        <f t="shared" si="5"/>
        <v>#REF!</v>
      </c>
      <c r="EX15" s="24" t="e">
        <f>IF(M15=#REF!,IF(#REF!&lt;#REF!,#REF!,FB15),#REF!)</f>
        <v>#REF!</v>
      </c>
      <c r="EY15" s="24" t="e">
        <f>IF(M15=#REF!,IF(#REF!&lt;#REF!,0,1))</f>
        <v>#REF!</v>
      </c>
      <c r="EZ15" s="24" t="e">
        <f>IF(AND(EW15&gt;=21,EW15&lt;&gt;0),EW15,IF(M15&lt;#REF!,"СТОП",EX15+EY15))</f>
        <v>#REF!</v>
      </c>
      <c r="FA15" s="24"/>
      <c r="FB15" s="24">
        <v>15</v>
      </c>
      <c r="FC15" s="24">
        <v>16</v>
      </c>
      <c r="FD15" s="24"/>
      <c r="FE15" s="26" t="e">
        <f>IF(#REF!=1,25,0)</f>
        <v>#REF!</v>
      </c>
      <c r="FF15" s="26" t="e">
        <f>IF(#REF!=2,22,0)</f>
        <v>#REF!</v>
      </c>
      <c r="FG15" s="26" t="e">
        <f>IF(#REF!=3,20,0)</f>
        <v>#REF!</v>
      </c>
      <c r="FH15" s="26" t="e">
        <f>IF(#REF!=4,18,0)</f>
        <v>#REF!</v>
      </c>
      <c r="FI15" s="26" t="e">
        <f>IF(#REF!=5,16,0)</f>
        <v>#REF!</v>
      </c>
      <c r="FJ15" s="26" t="e">
        <f>IF(#REF!=6,15,0)</f>
        <v>#REF!</v>
      </c>
      <c r="FK15" s="26" t="e">
        <f>IF(#REF!=7,14,0)</f>
        <v>#REF!</v>
      </c>
      <c r="FL15" s="26" t="e">
        <f>IF(#REF!=8,13,0)</f>
        <v>#REF!</v>
      </c>
      <c r="FM15" s="26" t="e">
        <f>IF(#REF!=9,12,0)</f>
        <v>#REF!</v>
      </c>
      <c r="FN15" s="26" t="e">
        <f>IF(#REF!=10,11,0)</f>
        <v>#REF!</v>
      </c>
      <c r="FO15" s="26" t="e">
        <f>IF(#REF!=11,10,0)</f>
        <v>#REF!</v>
      </c>
      <c r="FP15" s="26" t="e">
        <f>IF(#REF!=12,9,0)</f>
        <v>#REF!</v>
      </c>
      <c r="FQ15" s="26" t="e">
        <f>IF(#REF!=13,8,0)</f>
        <v>#REF!</v>
      </c>
      <c r="FR15" s="26" t="e">
        <f>IF(#REF!=14,7,0)</f>
        <v>#REF!</v>
      </c>
      <c r="FS15" s="26" t="e">
        <f>IF(#REF!=15,6,0)</f>
        <v>#REF!</v>
      </c>
      <c r="FT15" s="26" t="e">
        <f>IF(#REF!=16,5,0)</f>
        <v>#REF!</v>
      </c>
      <c r="FU15" s="26" t="e">
        <f>IF(#REF!=17,4,0)</f>
        <v>#REF!</v>
      </c>
      <c r="FV15" s="26" t="e">
        <f>IF(#REF!=18,3,0)</f>
        <v>#REF!</v>
      </c>
      <c r="FW15" s="26" t="e">
        <f>IF(#REF!=19,2,0)</f>
        <v>#REF!</v>
      </c>
      <c r="FX15" s="26" t="e">
        <f>IF(#REF!=20,1,0)</f>
        <v>#REF!</v>
      </c>
      <c r="FY15" s="26" t="e">
        <f>IF(#REF!&gt;20,0,0)</f>
        <v>#REF!</v>
      </c>
      <c r="FZ15" s="26" t="e">
        <f>IF(#REF!="сх",0,0)</f>
        <v>#REF!</v>
      </c>
      <c r="GA15" s="26" t="e">
        <f t="shared" si="6"/>
        <v>#REF!</v>
      </c>
      <c r="GB15" s="26" t="e">
        <f>IF(#REF!=1,25,0)</f>
        <v>#REF!</v>
      </c>
      <c r="GC15" s="26" t="e">
        <f>IF(#REF!=2,22,0)</f>
        <v>#REF!</v>
      </c>
      <c r="GD15" s="26" t="e">
        <f>IF(#REF!=3,20,0)</f>
        <v>#REF!</v>
      </c>
      <c r="GE15" s="26" t="e">
        <f>IF(#REF!=4,18,0)</f>
        <v>#REF!</v>
      </c>
      <c r="GF15" s="26" t="e">
        <f>IF(#REF!=5,16,0)</f>
        <v>#REF!</v>
      </c>
      <c r="GG15" s="26" t="e">
        <f>IF(#REF!=6,15,0)</f>
        <v>#REF!</v>
      </c>
      <c r="GH15" s="26" t="e">
        <f>IF(#REF!=7,14,0)</f>
        <v>#REF!</v>
      </c>
      <c r="GI15" s="26" t="e">
        <f>IF(#REF!=8,13,0)</f>
        <v>#REF!</v>
      </c>
      <c r="GJ15" s="26" t="e">
        <f>IF(#REF!=9,12,0)</f>
        <v>#REF!</v>
      </c>
      <c r="GK15" s="26" t="e">
        <f>IF(#REF!=10,11,0)</f>
        <v>#REF!</v>
      </c>
      <c r="GL15" s="26" t="e">
        <f>IF(#REF!=11,10,0)</f>
        <v>#REF!</v>
      </c>
      <c r="GM15" s="26" t="e">
        <f>IF(#REF!=12,9,0)</f>
        <v>#REF!</v>
      </c>
      <c r="GN15" s="26" t="e">
        <f>IF(#REF!=13,8,0)</f>
        <v>#REF!</v>
      </c>
      <c r="GO15" s="26" t="e">
        <f>IF(#REF!=14,7,0)</f>
        <v>#REF!</v>
      </c>
      <c r="GP15" s="26" t="e">
        <f>IF(#REF!=15,6,0)</f>
        <v>#REF!</v>
      </c>
      <c r="GQ15" s="26" t="e">
        <f>IF(#REF!=16,5,0)</f>
        <v>#REF!</v>
      </c>
      <c r="GR15" s="26" t="e">
        <f>IF(#REF!=17,4,0)</f>
        <v>#REF!</v>
      </c>
      <c r="GS15" s="26" t="e">
        <f>IF(#REF!=18,3,0)</f>
        <v>#REF!</v>
      </c>
      <c r="GT15" s="26" t="e">
        <f>IF(#REF!=19,2,0)</f>
        <v>#REF!</v>
      </c>
      <c r="GU15" s="26" t="e">
        <f>IF(#REF!=20,1,0)</f>
        <v>#REF!</v>
      </c>
      <c r="GV15" s="26" t="e">
        <f>IF(#REF!&gt;20,0,0)</f>
        <v>#REF!</v>
      </c>
      <c r="GW15" s="26" t="e">
        <f>IF(#REF!="сх",0,0)</f>
        <v>#REF!</v>
      </c>
      <c r="GX15" s="26" t="e">
        <f t="shared" si="7"/>
        <v>#REF!</v>
      </c>
      <c r="GY15" s="26" t="e">
        <f>IF(#REF!=1,100,0)</f>
        <v>#REF!</v>
      </c>
      <c r="GZ15" s="26" t="e">
        <f>IF(#REF!=2,98,0)</f>
        <v>#REF!</v>
      </c>
      <c r="HA15" s="26" t="e">
        <f>IF(#REF!=3,95,0)</f>
        <v>#REF!</v>
      </c>
      <c r="HB15" s="26" t="e">
        <f>IF(#REF!=4,93,0)</f>
        <v>#REF!</v>
      </c>
      <c r="HC15" s="26" t="e">
        <f>IF(#REF!=5,90,0)</f>
        <v>#REF!</v>
      </c>
      <c r="HD15" s="26" t="e">
        <f>IF(#REF!=6,88,0)</f>
        <v>#REF!</v>
      </c>
      <c r="HE15" s="26" t="e">
        <f>IF(#REF!=7,85,0)</f>
        <v>#REF!</v>
      </c>
      <c r="HF15" s="26" t="e">
        <f>IF(#REF!=8,83,0)</f>
        <v>#REF!</v>
      </c>
      <c r="HG15" s="26" t="e">
        <f>IF(#REF!=9,80,0)</f>
        <v>#REF!</v>
      </c>
      <c r="HH15" s="26" t="e">
        <f>IF(#REF!=10,78,0)</f>
        <v>#REF!</v>
      </c>
      <c r="HI15" s="26" t="e">
        <f>IF(#REF!=11,75,0)</f>
        <v>#REF!</v>
      </c>
      <c r="HJ15" s="26" t="e">
        <f>IF(#REF!=12,73,0)</f>
        <v>#REF!</v>
      </c>
      <c r="HK15" s="26" t="e">
        <f>IF(#REF!=13,70,0)</f>
        <v>#REF!</v>
      </c>
      <c r="HL15" s="26" t="e">
        <f>IF(#REF!=14,68,0)</f>
        <v>#REF!</v>
      </c>
      <c r="HM15" s="26" t="e">
        <f>IF(#REF!=15,65,0)</f>
        <v>#REF!</v>
      </c>
      <c r="HN15" s="26" t="e">
        <f>IF(#REF!=16,63,0)</f>
        <v>#REF!</v>
      </c>
      <c r="HO15" s="26" t="e">
        <f>IF(#REF!=17,60,0)</f>
        <v>#REF!</v>
      </c>
      <c r="HP15" s="26" t="e">
        <f>IF(#REF!=18,58,0)</f>
        <v>#REF!</v>
      </c>
      <c r="HQ15" s="26" t="e">
        <f>IF(#REF!=19,55,0)</f>
        <v>#REF!</v>
      </c>
      <c r="HR15" s="26" t="e">
        <f>IF(#REF!=20,53,0)</f>
        <v>#REF!</v>
      </c>
      <c r="HS15" s="26" t="e">
        <f>IF(#REF!&gt;20,0,0)</f>
        <v>#REF!</v>
      </c>
      <c r="HT15" s="26" t="e">
        <f>IF(#REF!="сх",0,0)</f>
        <v>#REF!</v>
      </c>
      <c r="HU15" s="26" t="e">
        <f t="shared" si="8"/>
        <v>#REF!</v>
      </c>
      <c r="HV15" s="26" t="e">
        <f>IF(#REF!=1,100,0)</f>
        <v>#REF!</v>
      </c>
      <c r="HW15" s="26" t="e">
        <f>IF(#REF!=2,98,0)</f>
        <v>#REF!</v>
      </c>
      <c r="HX15" s="26" t="e">
        <f>IF(#REF!=3,95,0)</f>
        <v>#REF!</v>
      </c>
      <c r="HY15" s="26" t="e">
        <f>IF(#REF!=4,93,0)</f>
        <v>#REF!</v>
      </c>
      <c r="HZ15" s="26" t="e">
        <f>IF(#REF!=5,90,0)</f>
        <v>#REF!</v>
      </c>
      <c r="IA15" s="26" t="e">
        <f>IF(#REF!=6,88,0)</f>
        <v>#REF!</v>
      </c>
      <c r="IB15" s="26" t="e">
        <f>IF(#REF!=7,85,0)</f>
        <v>#REF!</v>
      </c>
      <c r="IC15" s="26" t="e">
        <f>IF(#REF!=8,83,0)</f>
        <v>#REF!</v>
      </c>
      <c r="ID15" s="26" t="e">
        <f>IF(#REF!=9,80,0)</f>
        <v>#REF!</v>
      </c>
      <c r="IE15" s="26" t="e">
        <f>IF(#REF!=10,78,0)</f>
        <v>#REF!</v>
      </c>
      <c r="IF15" s="26" t="e">
        <f>IF(#REF!=11,75,0)</f>
        <v>#REF!</v>
      </c>
      <c r="IG15" s="26" t="e">
        <f>IF(#REF!=12,73,0)</f>
        <v>#REF!</v>
      </c>
      <c r="IH15" s="26" t="e">
        <f>IF(#REF!=13,70,0)</f>
        <v>#REF!</v>
      </c>
      <c r="II15" s="26" t="e">
        <f>IF(#REF!=14,68,0)</f>
        <v>#REF!</v>
      </c>
      <c r="IJ15" s="26" t="e">
        <f>IF(#REF!=15,65,0)</f>
        <v>#REF!</v>
      </c>
      <c r="IK15" s="26" t="e">
        <f>IF(#REF!=16,63,0)</f>
        <v>#REF!</v>
      </c>
      <c r="IL15" s="26" t="e">
        <f>IF(#REF!=17,60,0)</f>
        <v>#REF!</v>
      </c>
      <c r="IM15" s="26" t="e">
        <f>IF(#REF!=18,58,0)</f>
        <v>#REF!</v>
      </c>
      <c r="IN15" s="26" t="e">
        <f>IF(#REF!=19,55,0)</f>
        <v>#REF!</v>
      </c>
      <c r="IO15" s="26" t="e">
        <f>IF(#REF!=20,53,0)</f>
        <v>#REF!</v>
      </c>
      <c r="IP15" s="26" t="e">
        <f>IF(#REF!&gt;20,0,0)</f>
        <v>#REF!</v>
      </c>
      <c r="IQ15" s="26" t="e">
        <f>IF(#REF!="сх",0,0)</f>
        <v>#REF!</v>
      </c>
      <c r="IR15" s="26" t="e">
        <f t="shared" si="9"/>
        <v>#REF!</v>
      </c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</row>
    <row r="16" spans="1:263" s="3" customFormat="1" ht="102.75" customHeight="1" thickBot="1" x14ac:dyDescent="0.25">
      <c r="A16" s="50">
        <v>7</v>
      </c>
      <c r="B16" s="62">
        <v>20</v>
      </c>
      <c r="C16" s="126">
        <v>838</v>
      </c>
      <c r="D16" s="127" t="s">
        <v>165</v>
      </c>
      <c r="E16" s="114" t="s">
        <v>37</v>
      </c>
      <c r="F16" s="120" t="s">
        <v>31</v>
      </c>
      <c r="G16" s="121" t="s">
        <v>32</v>
      </c>
      <c r="H16" s="114" t="s">
        <v>141</v>
      </c>
      <c r="I16" s="51" t="s">
        <v>1</v>
      </c>
      <c r="J16" s="52">
        <v>0</v>
      </c>
      <c r="K16" s="51">
        <v>4</v>
      </c>
      <c r="L16" s="136">
        <v>18</v>
      </c>
      <c r="M16" s="53">
        <f t="shared" si="0"/>
        <v>18</v>
      </c>
      <c r="N16" s="23" t="e">
        <f>#REF!+#REF!</f>
        <v>#REF!</v>
      </c>
      <c r="O16" s="24"/>
      <c r="P16" s="25"/>
      <c r="Q16" s="24" t="e">
        <f>IF(#REF!=1,25,0)</f>
        <v>#REF!</v>
      </c>
      <c r="R16" s="24" t="e">
        <f>IF(#REF!=2,22,0)</f>
        <v>#REF!</v>
      </c>
      <c r="S16" s="24" t="e">
        <f>IF(#REF!=3,20,0)</f>
        <v>#REF!</v>
      </c>
      <c r="T16" s="24" t="e">
        <f>IF(#REF!=4,18,0)</f>
        <v>#REF!</v>
      </c>
      <c r="U16" s="24" t="e">
        <f>IF(#REF!=5,16,0)</f>
        <v>#REF!</v>
      </c>
      <c r="V16" s="24" t="e">
        <f>IF(#REF!=6,15,0)</f>
        <v>#REF!</v>
      </c>
      <c r="W16" s="24" t="e">
        <f>IF(#REF!=7,14,0)</f>
        <v>#REF!</v>
      </c>
      <c r="X16" s="24" t="e">
        <f>IF(#REF!=8,13,0)</f>
        <v>#REF!</v>
      </c>
      <c r="Y16" s="24" t="e">
        <f>IF(#REF!=9,12,0)</f>
        <v>#REF!</v>
      </c>
      <c r="Z16" s="24" t="e">
        <f>IF(#REF!=10,11,0)</f>
        <v>#REF!</v>
      </c>
      <c r="AA16" s="24" t="e">
        <f>IF(#REF!=11,10,0)</f>
        <v>#REF!</v>
      </c>
      <c r="AB16" s="24" t="e">
        <f>IF(#REF!=12,9,0)</f>
        <v>#REF!</v>
      </c>
      <c r="AC16" s="24" t="e">
        <f>IF(#REF!=13,8,0)</f>
        <v>#REF!</v>
      </c>
      <c r="AD16" s="24" t="e">
        <f>IF(#REF!=14,7,0)</f>
        <v>#REF!</v>
      </c>
      <c r="AE16" s="24" t="e">
        <f>IF(#REF!=15,6,0)</f>
        <v>#REF!</v>
      </c>
      <c r="AF16" s="24" t="e">
        <f>IF(#REF!=16,5,0)</f>
        <v>#REF!</v>
      </c>
      <c r="AG16" s="24" t="e">
        <f>IF(#REF!=17,4,0)</f>
        <v>#REF!</v>
      </c>
      <c r="AH16" s="24" t="e">
        <f>IF(#REF!=18,3,0)</f>
        <v>#REF!</v>
      </c>
      <c r="AI16" s="24" t="e">
        <f>IF(#REF!=19,2,0)</f>
        <v>#REF!</v>
      </c>
      <c r="AJ16" s="24" t="e">
        <f>IF(#REF!=20,1,0)</f>
        <v>#REF!</v>
      </c>
      <c r="AK16" s="24" t="e">
        <f>IF(#REF!&gt;20,0,0)</f>
        <v>#REF!</v>
      </c>
      <c r="AL16" s="24" t="e">
        <f>IF(#REF!="сх",0,0)</f>
        <v>#REF!</v>
      </c>
      <c r="AM16" s="24" t="e">
        <f t="shared" si="1"/>
        <v>#REF!</v>
      </c>
      <c r="AN16" s="24" t="e">
        <f>IF(#REF!=1,25,0)</f>
        <v>#REF!</v>
      </c>
      <c r="AO16" s="24" t="e">
        <f>IF(#REF!=2,22,0)</f>
        <v>#REF!</v>
      </c>
      <c r="AP16" s="24" t="e">
        <f>IF(#REF!=3,20,0)</f>
        <v>#REF!</v>
      </c>
      <c r="AQ16" s="24" t="e">
        <f>IF(#REF!=4,18,0)</f>
        <v>#REF!</v>
      </c>
      <c r="AR16" s="24" t="e">
        <f>IF(#REF!=5,16,0)</f>
        <v>#REF!</v>
      </c>
      <c r="AS16" s="24" t="e">
        <f>IF(#REF!=6,15,0)</f>
        <v>#REF!</v>
      </c>
      <c r="AT16" s="24" t="e">
        <f>IF(#REF!=7,14,0)</f>
        <v>#REF!</v>
      </c>
      <c r="AU16" s="24" t="e">
        <f>IF(#REF!=8,13,0)</f>
        <v>#REF!</v>
      </c>
      <c r="AV16" s="24" t="e">
        <f>IF(#REF!=9,12,0)</f>
        <v>#REF!</v>
      </c>
      <c r="AW16" s="24" t="e">
        <f>IF(#REF!=10,11,0)</f>
        <v>#REF!</v>
      </c>
      <c r="AX16" s="24" t="e">
        <f>IF(#REF!=11,10,0)</f>
        <v>#REF!</v>
      </c>
      <c r="AY16" s="24" t="e">
        <f>IF(#REF!=12,9,0)</f>
        <v>#REF!</v>
      </c>
      <c r="AZ16" s="24" t="e">
        <f>IF(#REF!=13,8,0)</f>
        <v>#REF!</v>
      </c>
      <c r="BA16" s="24" t="e">
        <f>IF(#REF!=14,7,0)</f>
        <v>#REF!</v>
      </c>
      <c r="BB16" s="24" t="e">
        <f>IF(#REF!=15,6,0)</f>
        <v>#REF!</v>
      </c>
      <c r="BC16" s="24" t="e">
        <f>IF(#REF!=16,5,0)</f>
        <v>#REF!</v>
      </c>
      <c r="BD16" s="24" t="e">
        <f>IF(#REF!=17,4,0)</f>
        <v>#REF!</v>
      </c>
      <c r="BE16" s="24" t="e">
        <f>IF(#REF!=18,3,0)</f>
        <v>#REF!</v>
      </c>
      <c r="BF16" s="24" t="e">
        <f>IF(#REF!=19,2,0)</f>
        <v>#REF!</v>
      </c>
      <c r="BG16" s="24" t="e">
        <f>IF(#REF!=20,1,0)</f>
        <v>#REF!</v>
      </c>
      <c r="BH16" s="24" t="e">
        <f>IF(#REF!&gt;20,0,0)</f>
        <v>#REF!</v>
      </c>
      <c r="BI16" s="24" t="e">
        <f>IF(#REF!="сх",0,0)</f>
        <v>#REF!</v>
      </c>
      <c r="BJ16" s="24" t="e">
        <f t="shared" si="2"/>
        <v>#REF!</v>
      </c>
      <c r="BK16" s="24" t="e">
        <f>IF(#REF!=1,45,0)</f>
        <v>#REF!</v>
      </c>
      <c r="BL16" s="24" t="e">
        <f>IF(#REF!=2,42,0)</f>
        <v>#REF!</v>
      </c>
      <c r="BM16" s="24" t="e">
        <f>IF(#REF!=3,40,0)</f>
        <v>#REF!</v>
      </c>
      <c r="BN16" s="24" t="e">
        <f>IF(#REF!=4,38,0)</f>
        <v>#REF!</v>
      </c>
      <c r="BO16" s="24" t="e">
        <f>IF(#REF!=5,36,0)</f>
        <v>#REF!</v>
      </c>
      <c r="BP16" s="24" t="e">
        <f>IF(#REF!=6,35,0)</f>
        <v>#REF!</v>
      </c>
      <c r="BQ16" s="24" t="e">
        <f>IF(#REF!=7,34,0)</f>
        <v>#REF!</v>
      </c>
      <c r="BR16" s="24" t="e">
        <f>IF(#REF!=8,33,0)</f>
        <v>#REF!</v>
      </c>
      <c r="BS16" s="24" t="e">
        <f>IF(#REF!=9,32,0)</f>
        <v>#REF!</v>
      </c>
      <c r="BT16" s="24" t="e">
        <f>IF(#REF!=10,31,0)</f>
        <v>#REF!</v>
      </c>
      <c r="BU16" s="24" t="e">
        <f>IF(#REF!=11,30,0)</f>
        <v>#REF!</v>
      </c>
      <c r="BV16" s="24" t="e">
        <f>IF(#REF!=12,29,0)</f>
        <v>#REF!</v>
      </c>
      <c r="BW16" s="24" t="e">
        <f>IF(#REF!=13,28,0)</f>
        <v>#REF!</v>
      </c>
      <c r="BX16" s="24" t="e">
        <f>IF(#REF!=14,27,0)</f>
        <v>#REF!</v>
      </c>
      <c r="BY16" s="24" t="e">
        <f>IF(#REF!=15,26,0)</f>
        <v>#REF!</v>
      </c>
      <c r="BZ16" s="24" t="e">
        <f>IF(#REF!=16,25,0)</f>
        <v>#REF!</v>
      </c>
      <c r="CA16" s="24" t="e">
        <f>IF(#REF!=17,24,0)</f>
        <v>#REF!</v>
      </c>
      <c r="CB16" s="24" t="e">
        <f>IF(#REF!=18,23,0)</f>
        <v>#REF!</v>
      </c>
      <c r="CC16" s="24" t="e">
        <f>IF(#REF!=19,22,0)</f>
        <v>#REF!</v>
      </c>
      <c r="CD16" s="24" t="e">
        <f>IF(#REF!=20,21,0)</f>
        <v>#REF!</v>
      </c>
      <c r="CE16" s="24" t="e">
        <f>IF(#REF!=21,20,0)</f>
        <v>#REF!</v>
      </c>
      <c r="CF16" s="24" t="e">
        <f>IF(#REF!=22,19,0)</f>
        <v>#REF!</v>
      </c>
      <c r="CG16" s="24" t="e">
        <f>IF(#REF!=23,18,0)</f>
        <v>#REF!</v>
      </c>
      <c r="CH16" s="24" t="e">
        <f>IF(#REF!=24,17,0)</f>
        <v>#REF!</v>
      </c>
      <c r="CI16" s="24" t="e">
        <f>IF(#REF!=25,16,0)</f>
        <v>#REF!</v>
      </c>
      <c r="CJ16" s="24" t="e">
        <f>IF(#REF!=26,15,0)</f>
        <v>#REF!</v>
      </c>
      <c r="CK16" s="24" t="e">
        <f>IF(#REF!=27,14,0)</f>
        <v>#REF!</v>
      </c>
      <c r="CL16" s="24" t="e">
        <f>IF(#REF!=28,13,0)</f>
        <v>#REF!</v>
      </c>
      <c r="CM16" s="24" t="e">
        <f>IF(#REF!=29,12,0)</f>
        <v>#REF!</v>
      </c>
      <c r="CN16" s="24" t="e">
        <f>IF(#REF!=30,11,0)</f>
        <v>#REF!</v>
      </c>
      <c r="CO16" s="24" t="e">
        <f>IF(#REF!=31,10,0)</f>
        <v>#REF!</v>
      </c>
      <c r="CP16" s="24" t="e">
        <f>IF(#REF!=32,9,0)</f>
        <v>#REF!</v>
      </c>
      <c r="CQ16" s="24" t="e">
        <f>IF(#REF!=33,8,0)</f>
        <v>#REF!</v>
      </c>
      <c r="CR16" s="24" t="e">
        <f>IF(#REF!=34,7,0)</f>
        <v>#REF!</v>
      </c>
      <c r="CS16" s="24" t="e">
        <f>IF(#REF!=35,6,0)</f>
        <v>#REF!</v>
      </c>
      <c r="CT16" s="24" t="e">
        <f>IF(#REF!=36,5,0)</f>
        <v>#REF!</v>
      </c>
      <c r="CU16" s="24" t="e">
        <f>IF(#REF!=37,4,0)</f>
        <v>#REF!</v>
      </c>
      <c r="CV16" s="24" t="e">
        <f>IF(#REF!=38,3,0)</f>
        <v>#REF!</v>
      </c>
      <c r="CW16" s="24" t="e">
        <f>IF(#REF!=39,2,0)</f>
        <v>#REF!</v>
      </c>
      <c r="CX16" s="24" t="e">
        <f>IF(#REF!=40,1,0)</f>
        <v>#REF!</v>
      </c>
      <c r="CY16" s="24" t="e">
        <f>IF(#REF!&gt;20,0,0)</f>
        <v>#REF!</v>
      </c>
      <c r="CZ16" s="24" t="e">
        <f>IF(#REF!="сх",0,0)</f>
        <v>#REF!</v>
      </c>
      <c r="DA16" s="24" t="e">
        <f t="shared" si="3"/>
        <v>#REF!</v>
      </c>
      <c r="DB16" s="24" t="e">
        <f>IF(#REF!=1,45,0)</f>
        <v>#REF!</v>
      </c>
      <c r="DC16" s="24" t="e">
        <f>IF(#REF!=2,42,0)</f>
        <v>#REF!</v>
      </c>
      <c r="DD16" s="24" t="e">
        <f>IF(#REF!=3,40,0)</f>
        <v>#REF!</v>
      </c>
      <c r="DE16" s="24" t="e">
        <f>IF(#REF!=4,38,0)</f>
        <v>#REF!</v>
      </c>
      <c r="DF16" s="24" t="e">
        <f>IF(#REF!=5,36,0)</f>
        <v>#REF!</v>
      </c>
      <c r="DG16" s="24" t="e">
        <f>IF(#REF!=6,35,0)</f>
        <v>#REF!</v>
      </c>
      <c r="DH16" s="24" t="e">
        <f>IF(#REF!=7,34,0)</f>
        <v>#REF!</v>
      </c>
      <c r="DI16" s="24" t="e">
        <f>IF(#REF!=8,33,0)</f>
        <v>#REF!</v>
      </c>
      <c r="DJ16" s="24" t="e">
        <f>IF(#REF!=9,32,0)</f>
        <v>#REF!</v>
      </c>
      <c r="DK16" s="24" t="e">
        <f>IF(#REF!=10,31,0)</f>
        <v>#REF!</v>
      </c>
      <c r="DL16" s="24" t="e">
        <f>IF(#REF!=11,30,0)</f>
        <v>#REF!</v>
      </c>
      <c r="DM16" s="24" t="e">
        <f>IF(#REF!=12,29,0)</f>
        <v>#REF!</v>
      </c>
      <c r="DN16" s="24" t="e">
        <f>IF(#REF!=13,28,0)</f>
        <v>#REF!</v>
      </c>
      <c r="DO16" s="24" t="e">
        <f>IF(#REF!=14,27,0)</f>
        <v>#REF!</v>
      </c>
      <c r="DP16" s="24" t="e">
        <f>IF(#REF!=15,26,0)</f>
        <v>#REF!</v>
      </c>
      <c r="DQ16" s="24" t="e">
        <f>IF(#REF!=16,25,0)</f>
        <v>#REF!</v>
      </c>
      <c r="DR16" s="24" t="e">
        <f>IF(#REF!=17,24,0)</f>
        <v>#REF!</v>
      </c>
      <c r="DS16" s="24" t="e">
        <f>IF(#REF!=18,23,0)</f>
        <v>#REF!</v>
      </c>
      <c r="DT16" s="24" t="e">
        <f>IF(#REF!=19,22,0)</f>
        <v>#REF!</v>
      </c>
      <c r="DU16" s="24" t="e">
        <f>IF(#REF!=20,21,0)</f>
        <v>#REF!</v>
      </c>
      <c r="DV16" s="24" t="e">
        <f>IF(#REF!=21,20,0)</f>
        <v>#REF!</v>
      </c>
      <c r="DW16" s="24" t="e">
        <f>IF(#REF!=22,19,0)</f>
        <v>#REF!</v>
      </c>
      <c r="DX16" s="24" t="e">
        <f>IF(#REF!=23,18,0)</f>
        <v>#REF!</v>
      </c>
      <c r="DY16" s="24" t="e">
        <f>IF(#REF!=24,17,0)</f>
        <v>#REF!</v>
      </c>
      <c r="DZ16" s="24" t="e">
        <f>IF(#REF!=25,16,0)</f>
        <v>#REF!</v>
      </c>
      <c r="EA16" s="24" t="e">
        <f>IF(#REF!=26,15,0)</f>
        <v>#REF!</v>
      </c>
      <c r="EB16" s="24" t="e">
        <f>IF(#REF!=27,14,0)</f>
        <v>#REF!</v>
      </c>
      <c r="EC16" s="24" t="e">
        <f>IF(#REF!=28,13,0)</f>
        <v>#REF!</v>
      </c>
      <c r="ED16" s="24" t="e">
        <f>IF(#REF!=29,12,0)</f>
        <v>#REF!</v>
      </c>
      <c r="EE16" s="24" t="e">
        <f>IF(#REF!=30,11,0)</f>
        <v>#REF!</v>
      </c>
      <c r="EF16" s="24" t="e">
        <f>IF(#REF!=31,10,0)</f>
        <v>#REF!</v>
      </c>
      <c r="EG16" s="24" t="e">
        <f>IF(#REF!=32,9,0)</f>
        <v>#REF!</v>
      </c>
      <c r="EH16" s="24" t="e">
        <f>IF(#REF!=33,8,0)</f>
        <v>#REF!</v>
      </c>
      <c r="EI16" s="24" t="e">
        <f>IF(#REF!=34,7,0)</f>
        <v>#REF!</v>
      </c>
      <c r="EJ16" s="24" t="e">
        <f>IF(#REF!=35,6,0)</f>
        <v>#REF!</v>
      </c>
      <c r="EK16" s="24" t="e">
        <f>IF(#REF!=36,5,0)</f>
        <v>#REF!</v>
      </c>
      <c r="EL16" s="24" t="e">
        <f>IF(#REF!=37,4,0)</f>
        <v>#REF!</v>
      </c>
      <c r="EM16" s="24" t="e">
        <f>IF(#REF!=38,3,0)</f>
        <v>#REF!</v>
      </c>
      <c r="EN16" s="24" t="e">
        <f>IF(#REF!=39,2,0)</f>
        <v>#REF!</v>
      </c>
      <c r="EO16" s="24" t="e">
        <f>IF(#REF!=40,1,0)</f>
        <v>#REF!</v>
      </c>
      <c r="EP16" s="24" t="e">
        <f>IF(#REF!&gt;20,0,0)</f>
        <v>#REF!</v>
      </c>
      <c r="EQ16" s="24" t="e">
        <f>IF(#REF!="сх",0,0)</f>
        <v>#REF!</v>
      </c>
      <c r="ER16" s="24" t="e">
        <f t="shared" si="4"/>
        <v>#REF!</v>
      </c>
      <c r="ES16" s="24"/>
      <c r="ET16" s="24" t="e">
        <f>IF(#REF!="сх","ноль",IF(#REF!&gt;0,#REF!,"Ноль"))</f>
        <v>#REF!</v>
      </c>
      <c r="EU16" s="24" t="e">
        <f>IF(#REF!="сх","ноль",IF(#REF!&gt;0,#REF!,"Ноль"))</f>
        <v>#REF!</v>
      </c>
      <c r="EV16" s="24"/>
      <c r="EW16" s="24" t="e">
        <f t="shared" si="5"/>
        <v>#REF!</v>
      </c>
      <c r="EX16" s="24" t="e">
        <f>IF(M16=#REF!,IF(#REF!&lt;#REF!,#REF!,FB16),#REF!)</f>
        <v>#REF!</v>
      </c>
      <c r="EY16" s="24" t="e">
        <f>IF(M16=#REF!,IF(#REF!&lt;#REF!,0,1))</f>
        <v>#REF!</v>
      </c>
      <c r="EZ16" s="24" t="e">
        <f>IF(AND(EW16&gt;=21,EW16&lt;&gt;0),EW16,IF(M16&lt;#REF!,"СТОП",EX16+EY16))</f>
        <v>#REF!</v>
      </c>
      <c r="FA16" s="24"/>
      <c r="FB16" s="24">
        <v>15</v>
      </c>
      <c r="FC16" s="24">
        <v>16</v>
      </c>
      <c r="FD16" s="24"/>
      <c r="FE16" s="26" t="e">
        <f>IF(#REF!=1,25,0)</f>
        <v>#REF!</v>
      </c>
      <c r="FF16" s="26" t="e">
        <f>IF(#REF!=2,22,0)</f>
        <v>#REF!</v>
      </c>
      <c r="FG16" s="26" t="e">
        <f>IF(#REF!=3,20,0)</f>
        <v>#REF!</v>
      </c>
      <c r="FH16" s="26" t="e">
        <f>IF(#REF!=4,18,0)</f>
        <v>#REF!</v>
      </c>
      <c r="FI16" s="26" t="e">
        <f>IF(#REF!=5,16,0)</f>
        <v>#REF!</v>
      </c>
      <c r="FJ16" s="26" t="e">
        <f>IF(#REF!=6,15,0)</f>
        <v>#REF!</v>
      </c>
      <c r="FK16" s="26" t="e">
        <f>IF(#REF!=7,14,0)</f>
        <v>#REF!</v>
      </c>
      <c r="FL16" s="26" t="e">
        <f>IF(#REF!=8,13,0)</f>
        <v>#REF!</v>
      </c>
      <c r="FM16" s="26" t="e">
        <f>IF(#REF!=9,12,0)</f>
        <v>#REF!</v>
      </c>
      <c r="FN16" s="26" t="e">
        <f>IF(#REF!=10,11,0)</f>
        <v>#REF!</v>
      </c>
      <c r="FO16" s="26" t="e">
        <f>IF(#REF!=11,10,0)</f>
        <v>#REF!</v>
      </c>
      <c r="FP16" s="26" t="e">
        <f>IF(#REF!=12,9,0)</f>
        <v>#REF!</v>
      </c>
      <c r="FQ16" s="26" t="e">
        <f>IF(#REF!=13,8,0)</f>
        <v>#REF!</v>
      </c>
      <c r="FR16" s="26" t="e">
        <f>IF(#REF!=14,7,0)</f>
        <v>#REF!</v>
      </c>
      <c r="FS16" s="26" t="e">
        <f>IF(#REF!=15,6,0)</f>
        <v>#REF!</v>
      </c>
      <c r="FT16" s="26" t="e">
        <f>IF(#REF!=16,5,0)</f>
        <v>#REF!</v>
      </c>
      <c r="FU16" s="26" t="e">
        <f>IF(#REF!=17,4,0)</f>
        <v>#REF!</v>
      </c>
      <c r="FV16" s="26" t="e">
        <f>IF(#REF!=18,3,0)</f>
        <v>#REF!</v>
      </c>
      <c r="FW16" s="26" t="e">
        <f>IF(#REF!=19,2,0)</f>
        <v>#REF!</v>
      </c>
      <c r="FX16" s="26" t="e">
        <f>IF(#REF!=20,1,0)</f>
        <v>#REF!</v>
      </c>
      <c r="FY16" s="26" t="e">
        <f>IF(#REF!&gt;20,0,0)</f>
        <v>#REF!</v>
      </c>
      <c r="FZ16" s="26" t="e">
        <f>IF(#REF!="сх",0,0)</f>
        <v>#REF!</v>
      </c>
      <c r="GA16" s="26" t="e">
        <f t="shared" si="6"/>
        <v>#REF!</v>
      </c>
      <c r="GB16" s="26" t="e">
        <f>IF(#REF!=1,25,0)</f>
        <v>#REF!</v>
      </c>
      <c r="GC16" s="26" t="e">
        <f>IF(#REF!=2,22,0)</f>
        <v>#REF!</v>
      </c>
      <c r="GD16" s="26" t="e">
        <f>IF(#REF!=3,20,0)</f>
        <v>#REF!</v>
      </c>
      <c r="GE16" s="26" t="e">
        <f>IF(#REF!=4,18,0)</f>
        <v>#REF!</v>
      </c>
      <c r="GF16" s="26" t="e">
        <f>IF(#REF!=5,16,0)</f>
        <v>#REF!</v>
      </c>
      <c r="GG16" s="26" t="e">
        <f>IF(#REF!=6,15,0)</f>
        <v>#REF!</v>
      </c>
      <c r="GH16" s="26" t="e">
        <f>IF(#REF!=7,14,0)</f>
        <v>#REF!</v>
      </c>
      <c r="GI16" s="26" t="e">
        <f>IF(#REF!=8,13,0)</f>
        <v>#REF!</v>
      </c>
      <c r="GJ16" s="26" t="e">
        <f>IF(#REF!=9,12,0)</f>
        <v>#REF!</v>
      </c>
      <c r="GK16" s="26" t="e">
        <f>IF(#REF!=10,11,0)</f>
        <v>#REF!</v>
      </c>
      <c r="GL16" s="26" t="e">
        <f>IF(#REF!=11,10,0)</f>
        <v>#REF!</v>
      </c>
      <c r="GM16" s="26" t="e">
        <f>IF(#REF!=12,9,0)</f>
        <v>#REF!</v>
      </c>
      <c r="GN16" s="26" t="e">
        <f>IF(#REF!=13,8,0)</f>
        <v>#REF!</v>
      </c>
      <c r="GO16" s="26" t="e">
        <f>IF(#REF!=14,7,0)</f>
        <v>#REF!</v>
      </c>
      <c r="GP16" s="26" t="e">
        <f>IF(#REF!=15,6,0)</f>
        <v>#REF!</v>
      </c>
      <c r="GQ16" s="26" t="e">
        <f>IF(#REF!=16,5,0)</f>
        <v>#REF!</v>
      </c>
      <c r="GR16" s="26" t="e">
        <f>IF(#REF!=17,4,0)</f>
        <v>#REF!</v>
      </c>
      <c r="GS16" s="26" t="e">
        <f>IF(#REF!=18,3,0)</f>
        <v>#REF!</v>
      </c>
      <c r="GT16" s="26" t="e">
        <f>IF(#REF!=19,2,0)</f>
        <v>#REF!</v>
      </c>
      <c r="GU16" s="26" t="e">
        <f>IF(#REF!=20,1,0)</f>
        <v>#REF!</v>
      </c>
      <c r="GV16" s="26" t="e">
        <f>IF(#REF!&gt;20,0,0)</f>
        <v>#REF!</v>
      </c>
      <c r="GW16" s="26" t="e">
        <f>IF(#REF!="сх",0,0)</f>
        <v>#REF!</v>
      </c>
      <c r="GX16" s="26" t="e">
        <f t="shared" si="7"/>
        <v>#REF!</v>
      </c>
      <c r="GY16" s="26" t="e">
        <f>IF(#REF!=1,100,0)</f>
        <v>#REF!</v>
      </c>
      <c r="GZ16" s="26" t="e">
        <f>IF(#REF!=2,98,0)</f>
        <v>#REF!</v>
      </c>
      <c r="HA16" s="26" t="e">
        <f>IF(#REF!=3,95,0)</f>
        <v>#REF!</v>
      </c>
      <c r="HB16" s="26" t="e">
        <f>IF(#REF!=4,93,0)</f>
        <v>#REF!</v>
      </c>
      <c r="HC16" s="26" t="e">
        <f>IF(#REF!=5,90,0)</f>
        <v>#REF!</v>
      </c>
      <c r="HD16" s="26" t="e">
        <f>IF(#REF!=6,88,0)</f>
        <v>#REF!</v>
      </c>
      <c r="HE16" s="26" t="e">
        <f>IF(#REF!=7,85,0)</f>
        <v>#REF!</v>
      </c>
      <c r="HF16" s="26" t="e">
        <f>IF(#REF!=8,83,0)</f>
        <v>#REF!</v>
      </c>
      <c r="HG16" s="26" t="e">
        <f>IF(#REF!=9,80,0)</f>
        <v>#REF!</v>
      </c>
      <c r="HH16" s="26" t="e">
        <f>IF(#REF!=10,78,0)</f>
        <v>#REF!</v>
      </c>
      <c r="HI16" s="26" t="e">
        <f>IF(#REF!=11,75,0)</f>
        <v>#REF!</v>
      </c>
      <c r="HJ16" s="26" t="e">
        <f>IF(#REF!=12,73,0)</f>
        <v>#REF!</v>
      </c>
      <c r="HK16" s="26" t="e">
        <f>IF(#REF!=13,70,0)</f>
        <v>#REF!</v>
      </c>
      <c r="HL16" s="26" t="e">
        <f>IF(#REF!=14,68,0)</f>
        <v>#REF!</v>
      </c>
      <c r="HM16" s="26" t="e">
        <f>IF(#REF!=15,65,0)</f>
        <v>#REF!</v>
      </c>
      <c r="HN16" s="26" t="e">
        <f>IF(#REF!=16,63,0)</f>
        <v>#REF!</v>
      </c>
      <c r="HO16" s="26" t="e">
        <f>IF(#REF!=17,60,0)</f>
        <v>#REF!</v>
      </c>
      <c r="HP16" s="26" t="e">
        <f>IF(#REF!=18,58,0)</f>
        <v>#REF!</v>
      </c>
      <c r="HQ16" s="26" t="e">
        <f>IF(#REF!=19,55,0)</f>
        <v>#REF!</v>
      </c>
      <c r="HR16" s="26" t="e">
        <f>IF(#REF!=20,53,0)</f>
        <v>#REF!</v>
      </c>
      <c r="HS16" s="26" t="e">
        <f>IF(#REF!&gt;20,0,0)</f>
        <v>#REF!</v>
      </c>
      <c r="HT16" s="26" t="e">
        <f>IF(#REF!="сх",0,0)</f>
        <v>#REF!</v>
      </c>
      <c r="HU16" s="26" t="e">
        <f t="shared" si="8"/>
        <v>#REF!</v>
      </c>
      <c r="HV16" s="26" t="e">
        <f>IF(#REF!=1,100,0)</f>
        <v>#REF!</v>
      </c>
      <c r="HW16" s="26" t="e">
        <f>IF(#REF!=2,98,0)</f>
        <v>#REF!</v>
      </c>
      <c r="HX16" s="26" t="e">
        <f>IF(#REF!=3,95,0)</f>
        <v>#REF!</v>
      </c>
      <c r="HY16" s="26" t="e">
        <f>IF(#REF!=4,93,0)</f>
        <v>#REF!</v>
      </c>
      <c r="HZ16" s="26" t="e">
        <f>IF(#REF!=5,90,0)</f>
        <v>#REF!</v>
      </c>
      <c r="IA16" s="26" t="e">
        <f>IF(#REF!=6,88,0)</f>
        <v>#REF!</v>
      </c>
      <c r="IB16" s="26" t="e">
        <f>IF(#REF!=7,85,0)</f>
        <v>#REF!</v>
      </c>
      <c r="IC16" s="26" t="e">
        <f>IF(#REF!=8,83,0)</f>
        <v>#REF!</v>
      </c>
      <c r="ID16" s="26" t="e">
        <f>IF(#REF!=9,80,0)</f>
        <v>#REF!</v>
      </c>
      <c r="IE16" s="26" t="e">
        <f>IF(#REF!=10,78,0)</f>
        <v>#REF!</v>
      </c>
      <c r="IF16" s="26" t="e">
        <f>IF(#REF!=11,75,0)</f>
        <v>#REF!</v>
      </c>
      <c r="IG16" s="26" t="e">
        <f>IF(#REF!=12,73,0)</f>
        <v>#REF!</v>
      </c>
      <c r="IH16" s="26" t="e">
        <f>IF(#REF!=13,70,0)</f>
        <v>#REF!</v>
      </c>
      <c r="II16" s="26" t="e">
        <f>IF(#REF!=14,68,0)</f>
        <v>#REF!</v>
      </c>
      <c r="IJ16" s="26" t="e">
        <f>IF(#REF!=15,65,0)</f>
        <v>#REF!</v>
      </c>
      <c r="IK16" s="26" t="e">
        <f>IF(#REF!=16,63,0)</f>
        <v>#REF!</v>
      </c>
      <c r="IL16" s="26" t="e">
        <f>IF(#REF!=17,60,0)</f>
        <v>#REF!</v>
      </c>
      <c r="IM16" s="26" t="e">
        <f>IF(#REF!=18,58,0)</f>
        <v>#REF!</v>
      </c>
      <c r="IN16" s="26" t="e">
        <f>IF(#REF!=19,55,0)</f>
        <v>#REF!</v>
      </c>
      <c r="IO16" s="26" t="e">
        <f>IF(#REF!=20,53,0)</f>
        <v>#REF!</v>
      </c>
      <c r="IP16" s="26" t="e">
        <f>IF(#REF!&gt;20,0,0)</f>
        <v>#REF!</v>
      </c>
      <c r="IQ16" s="26" t="e">
        <f>IF(#REF!="сх",0,0)</f>
        <v>#REF!</v>
      </c>
      <c r="IR16" s="26" t="e">
        <f t="shared" si="9"/>
        <v>#REF!</v>
      </c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</row>
    <row r="17" spans="1:288" ht="27.75" x14ac:dyDescent="0.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10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9"/>
      <c r="DZ17" s="9"/>
      <c r="EA17" s="9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1"/>
      <c r="ET17" s="11"/>
      <c r="EU17" s="11"/>
      <c r="EV17" s="11"/>
      <c r="EW17" s="11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</row>
    <row r="18" spans="1:288" ht="35.25" x14ac:dyDescent="0.5">
      <c r="A18" s="142" t="s">
        <v>28</v>
      </c>
      <c r="B18" s="142"/>
      <c r="C18" s="142"/>
      <c r="D18" s="142"/>
      <c r="E18" s="142"/>
      <c r="F18" s="142"/>
      <c r="G18" s="142"/>
      <c r="H18" s="142"/>
      <c r="I18" s="54"/>
      <c r="J18" s="54"/>
      <c r="K18" s="54"/>
      <c r="L18" s="38"/>
      <c r="M18" s="54"/>
      <c r="N18" s="38"/>
      <c r="O18" s="39"/>
      <c r="P18" s="29"/>
      <c r="Q18" s="29"/>
      <c r="R18" s="29"/>
      <c r="S18" s="27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9"/>
      <c r="EE18" s="9"/>
      <c r="EF18" s="9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1"/>
      <c r="EY18" s="11"/>
      <c r="EZ18" s="11"/>
      <c r="FA18" s="11"/>
      <c r="FB18" s="11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5"/>
      <c r="JG18" s="5"/>
      <c r="JH18" s="5"/>
    </row>
    <row r="19" spans="1:288" ht="35.25" x14ac:dyDescent="0.5">
      <c r="A19" s="54" t="s">
        <v>77</v>
      </c>
      <c r="B19" s="54"/>
      <c r="C19" s="54"/>
      <c r="D19" s="54"/>
      <c r="E19" s="54"/>
      <c r="F19" s="54"/>
      <c r="G19" s="54"/>
      <c r="H19" s="54"/>
      <c r="I19" s="31"/>
      <c r="J19" s="31"/>
      <c r="K19" s="31"/>
      <c r="L19" s="31"/>
      <c r="M19" s="31"/>
      <c r="N19" s="31"/>
      <c r="O19" s="38"/>
      <c r="P19" s="28"/>
      <c r="Q19" s="28"/>
      <c r="R19" s="28"/>
      <c r="S19" s="27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9"/>
      <c r="EE19" s="9"/>
      <c r="EF19" s="9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1"/>
      <c r="EY19" s="11"/>
      <c r="EZ19" s="11"/>
      <c r="FA19" s="11"/>
      <c r="FB19" s="11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5"/>
      <c r="JG19" s="5"/>
      <c r="JH19" s="5"/>
    </row>
    <row r="20" spans="1:288" ht="35.25" x14ac:dyDescent="0.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29"/>
      <c r="AK20" s="29"/>
      <c r="AL20" s="29"/>
      <c r="AM20" s="27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9"/>
      <c r="EY20" s="9"/>
      <c r="EZ20" s="9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1"/>
      <c r="FS20" s="11"/>
      <c r="FT20" s="11"/>
      <c r="FU20" s="11"/>
      <c r="FV20" s="11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5"/>
      <c r="KA20" s="5"/>
      <c r="KB20" s="5"/>
    </row>
    <row r="21" spans="1:288" ht="35.25" x14ac:dyDescent="0.5">
      <c r="A21" s="142" t="s">
        <v>25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29"/>
      <c r="AK21" s="29"/>
      <c r="AL21" s="29"/>
      <c r="AM21" s="27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9"/>
      <c r="EY21" s="9"/>
      <c r="EZ21" s="9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1"/>
      <c r="FS21" s="11"/>
      <c r="FT21" s="11"/>
      <c r="FU21" s="11"/>
      <c r="FV21" s="11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5"/>
      <c r="KA21" s="5"/>
      <c r="KB21" s="5"/>
    </row>
    <row r="22" spans="1:288" ht="35.25" x14ac:dyDescent="0.5">
      <c r="A22" s="54" t="s">
        <v>177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28"/>
      <c r="AK22" s="28"/>
      <c r="AL22" s="28"/>
      <c r="AM22" s="27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9"/>
      <c r="EY22" s="9"/>
      <c r="EZ22" s="9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1"/>
      <c r="FS22" s="11"/>
      <c r="FT22" s="11"/>
      <c r="FU22" s="11"/>
      <c r="FV22" s="11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5"/>
      <c r="KA22" s="5"/>
      <c r="KB22" s="5"/>
    </row>
    <row r="23" spans="1:288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5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4"/>
      <c r="DZ23" s="4"/>
      <c r="EA23" s="4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6"/>
      <c r="ET23" s="6"/>
      <c r="EU23" s="6"/>
      <c r="EV23" s="6"/>
      <c r="EW23" s="6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</row>
    <row r="24" spans="1:288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4"/>
      <c r="DZ24" s="4"/>
      <c r="EA24" s="4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6"/>
      <c r="ET24" s="6"/>
      <c r="EU24" s="6"/>
      <c r="EV24" s="6"/>
      <c r="EW24" s="6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</row>
    <row r="25" spans="1:288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4"/>
      <c r="DZ25" s="4"/>
      <c r="EA25" s="4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6"/>
      <c r="ET25" s="6"/>
      <c r="EU25" s="6"/>
      <c r="EV25" s="6"/>
      <c r="EW25" s="6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</row>
    <row r="26" spans="1:288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4"/>
      <c r="DZ26" s="4"/>
      <c r="EA26" s="4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6"/>
      <c r="ET26" s="6"/>
      <c r="EU26" s="6"/>
      <c r="EV26" s="6"/>
      <c r="EW26" s="6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</row>
    <row r="27" spans="1:288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5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4"/>
      <c r="DZ27" s="4"/>
      <c r="EA27" s="4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6"/>
      <c r="ET27" s="6"/>
      <c r="EU27" s="6"/>
      <c r="EV27" s="6"/>
      <c r="EW27" s="6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</row>
    <row r="28" spans="1:288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4"/>
      <c r="DZ28" s="4"/>
      <c r="EA28" s="4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6"/>
      <c r="ET28" s="6"/>
      <c r="EU28" s="6"/>
      <c r="EV28" s="6"/>
      <c r="EW28" s="6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</row>
    <row r="29" spans="1:288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4"/>
      <c r="DZ29" s="4"/>
      <c r="EA29" s="4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6"/>
      <c r="ET29" s="6"/>
      <c r="EU29" s="6"/>
      <c r="EV29" s="6"/>
      <c r="EW29" s="6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</row>
  </sheetData>
  <sheetProtection formatCells="0" formatColumns="0" formatRows="0" insertColumns="0" insertRows="0" insertHyperlinks="0" deleteColumns="0" deleteRows="0" autoFilter="0" pivotTables="0"/>
  <sortState ref="A10:M16">
    <sortCondition descending="1" ref="M10:M16"/>
  </sortState>
  <mergeCells count="24">
    <mergeCell ref="I6:K6"/>
    <mergeCell ref="N1:N4"/>
    <mergeCell ref="A2:M2"/>
    <mergeCell ref="A3:M3"/>
    <mergeCell ref="A4:M4"/>
    <mergeCell ref="A5:M5"/>
    <mergeCell ref="M7:M9"/>
    <mergeCell ref="N7:N9"/>
    <mergeCell ref="I8:I9"/>
    <mergeCell ref="J8:J9"/>
    <mergeCell ref="K8:K9"/>
    <mergeCell ref="L8:L9"/>
    <mergeCell ref="A18:H18"/>
    <mergeCell ref="A21:K21"/>
    <mergeCell ref="G7:G9"/>
    <mergeCell ref="H7:H9"/>
    <mergeCell ref="I7:J7"/>
    <mergeCell ref="K7:L7"/>
    <mergeCell ref="A7:A9"/>
    <mergeCell ref="B7:B9"/>
    <mergeCell ref="C7:C9"/>
    <mergeCell ref="D7:D9"/>
    <mergeCell ref="E7:E9"/>
    <mergeCell ref="F7:F9"/>
  </mergeCells>
  <dataValidations count="2"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I10:I16">
      <formula1>1</formula1>
      <formula2>60</formula2>
    </dataValidation>
    <dataValidation type="whole" errorStyle="warning" showInputMessage="1" showErrorMessage="1" error="Укажите правильно занимаемое мотокроссменом место_x000a_Место должно быть  от 1 до 60" sqref="K10:K16">
      <formula1>1</formula1>
      <formula2>60</formula2>
    </dataValidation>
  </dataValidations>
  <printOptions horizontalCentered="1"/>
  <pageMargins left="0.62992125984251968" right="0.23622047244094491" top="0.15748031496062992" bottom="0.35433070866141736" header="0.51181102362204722" footer="0.51181102362204722"/>
  <pageSetup paperSize="9" scale="30" fitToHeight="2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KB29"/>
  <sheetViews>
    <sheetView topLeftCell="A7" zoomScale="40" zoomScaleNormal="40" zoomScalePageLayoutView="75" workbookViewId="0">
      <selection activeCell="A23" sqref="A23"/>
    </sheetView>
  </sheetViews>
  <sheetFormatPr defaultRowHeight="12.75" x14ac:dyDescent="0.2"/>
  <cols>
    <col min="1" max="1" width="17.28515625" style="8" customWidth="1"/>
    <col min="2" max="2" width="45.5703125" style="8" customWidth="1"/>
    <col min="3" max="3" width="13.42578125" style="8" customWidth="1"/>
    <col min="4" max="4" width="73.85546875" style="8" customWidth="1"/>
    <col min="5" max="5" width="11.7109375" style="8" customWidth="1"/>
    <col min="6" max="6" width="123.42578125" style="8" customWidth="1"/>
    <col min="7" max="7" width="72.42578125" style="8" customWidth="1"/>
    <col min="8" max="8" width="45" style="8" customWidth="1"/>
    <col min="9" max="9" width="10.42578125" style="8" customWidth="1"/>
    <col min="10" max="10" width="13.7109375" style="8" customWidth="1"/>
    <col min="11" max="11" width="10.28515625" style="8" customWidth="1"/>
    <col min="12" max="12" width="13.28515625" style="8" customWidth="1"/>
    <col min="13" max="13" width="19.5703125" style="8" customWidth="1"/>
    <col min="14" max="14" width="0.7109375" style="1" hidden="1" customWidth="1"/>
    <col min="15" max="15" width="0" hidden="1" customWidth="1"/>
    <col min="16" max="16" width="7.5703125" style="1" hidden="1" customWidth="1"/>
    <col min="17" max="128" width="7.140625" style="1" hidden="1" customWidth="1"/>
    <col min="129" max="131" width="0" hidden="1" customWidth="1"/>
    <col min="132" max="145" width="8.5703125" style="1" hidden="1" customWidth="1"/>
    <col min="146" max="147" width="7.140625" style="1" hidden="1" customWidth="1"/>
    <col min="148" max="148" width="8.5703125" style="1" hidden="1" customWidth="1"/>
    <col min="149" max="149" width="8.7109375" style="2" hidden="1" customWidth="1"/>
    <col min="150" max="150" width="6.140625" style="2" hidden="1" customWidth="1"/>
    <col min="151" max="151" width="8" style="2" hidden="1" customWidth="1"/>
    <col min="152" max="152" width="3.7109375" style="2" hidden="1" customWidth="1"/>
    <col min="153" max="153" width="9.140625" style="2" hidden="1" customWidth="1"/>
    <col min="154" max="154" width="10" style="1" hidden="1" customWidth="1"/>
    <col min="155" max="155" width="8.140625" style="1" hidden="1" customWidth="1"/>
    <col min="156" max="156" width="7.5703125" style="1" hidden="1" customWidth="1"/>
    <col min="157" max="157" width="9.5703125" style="1" hidden="1" customWidth="1"/>
    <col min="158" max="158" width="5.5703125" style="1" hidden="1" customWidth="1"/>
    <col min="159" max="160" width="5.42578125" style="1" hidden="1" customWidth="1"/>
    <col min="161" max="206" width="3.7109375" style="1" hidden="1" customWidth="1"/>
    <col min="207" max="207" width="7.42578125" style="1" hidden="1" customWidth="1"/>
    <col min="208" max="228" width="3.7109375" style="1" hidden="1" customWidth="1"/>
    <col min="229" max="229" width="5.42578125" style="1" hidden="1" customWidth="1"/>
    <col min="230" max="230" width="5.7109375" style="1" hidden="1" customWidth="1"/>
    <col min="231" max="251" width="3.7109375" style="1" hidden="1" customWidth="1"/>
    <col min="252" max="252" width="5" style="1" hidden="1" customWidth="1"/>
    <col min="253" max="253" width="5.140625" style="1" hidden="1" customWidth="1"/>
    <col min="254" max="254" width="5" style="1" hidden="1" customWidth="1"/>
    <col min="255" max="255" width="7" style="1" hidden="1" customWidth="1"/>
    <col min="256" max="256" width="7.140625" style="1" hidden="1" customWidth="1"/>
    <col min="257" max="258" width="9.140625" style="1" hidden="1" customWidth="1"/>
    <col min="259" max="261" width="0" style="1" hidden="1" customWidth="1"/>
    <col min="262" max="262" width="2.5703125" style="1" customWidth="1"/>
    <col min="263" max="16384" width="9.140625" style="1"/>
  </cols>
  <sheetData>
    <row r="1" spans="1:263" ht="40.5" customHeight="1" x14ac:dyDescent="0.2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58"/>
      <c r="O1" s="9"/>
      <c r="P1" s="10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9"/>
      <c r="DZ1" s="9"/>
      <c r="EA1" s="9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1"/>
      <c r="ET1" s="11"/>
      <c r="EU1" s="11"/>
      <c r="EV1" s="11"/>
      <c r="EW1" s="11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</row>
    <row r="2" spans="1:263" ht="101.25" customHeight="1" x14ac:dyDescent="0.2">
      <c r="A2" s="207" t="s">
        <v>170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159"/>
      <c r="O2" s="9"/>
      <c r="P2" s="1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9"/>
      <c r="DZ2" s="9"/>
      <c r="EA2" s="9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1"/>
      <c r="ET2" s="11"/>
      <c r="EU2" s="11"/>
      <c r="EV2" s="11"/>
      <c r="EW2" s="11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</row>
    <row r="3" spans="1:263" ht="39.75" customHeight="1" x14ac:dyDescent="0.2">
      <c r="A3" s="207" t="s">
        <v>35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159"/>
      <c r="O3" s="9"/>
      <c r="P3" s="13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9"/>
      <c r="DZ3" s="9"/>
      <c r="EA3" s="9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1"/>
      <c r="ET3" s="11"/>
      <c r="EU3" s="11"/>
      <c r="EV3" s="11"/>
      <c r="EW3" s="11"/>
      <c r="EX3" s="10"/>
      <c r="EY3" s="10"/>
      <c r="EZ3" s="10"/>
      <c r="FA3" s="10"/>
      <c r="FB3" s="10"/>
      <c r="FC3" s="10"/>
      <c r="FD3" s="10"/>
      <c r="FE3" s="14"/>
      <c r="FF3" s="14"/>
      <c r="FG3" s="14"/>
      <c r="FH3" s="15"/>
      <c r="FI3" s="15"/>
      <c r="FJ3" s="15"/>
      <c r="FK3" s="15"/>
      <c r="FL3" s="15"/>
      <c r="FM3" s="15"/>
      <c r="FN3" s="15"/>
      <c r="FO3" s="15"/>
      <c r="FP3" s="15"/>
      <c r="FQ3" s="15" t="s">
        <v>12</v>
      </c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0"/>
      <c r="IX3" s="10"/>
      <c r="IY3" s="10"/>
      <c r="IZ3" s="10"/>
      <c r="JA3" s="10"/>
      <c r="JB3" s="10"/>
      <c r="JC3" s="10"/>
    </row>
    <row r="4" spans="1:263" ht="72" customHeight="1" x14ac:dyDescent="0.2">
      <c r="A4" s="208" t="s">
        <v>140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159"/>
      <c r="O4" s="9"/>
      <c r="P4" s="1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9"/>
      <c r="DZ4" s="9"/>
      <c r="EA4" s="9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1"/>
      <c r="ET4" s="11"/>
      <c r="EU4" s="11"/>
      <c r="EV4" s="11"/>
      <c r="EW4" s="11"/>
      <c r="EX4" s="10"/>
      <c r="EY4" s="10"/>
      <c r="EZ4" s="10"/>
      <c r="FA4" s="10"/>
      <c r="FB4" s="10"/>
      <c r="FC4" s="10"/>
      <c r="FD4" s="10"/>
      <c r="FE4" s="15"/>
      <c r="FF4" s="15" t="s">
        <v>3</v>
      </c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 t="s">
        <v>4</v>
      </c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 t="s">
        <v>5</v>
      </c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 t="s">
        <v>6</v>
      </c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6"/>
      <c r="IT4" s="15"/>
      <c r="IU4" s="15"/>
      <c r="IV4" s="15"/>
      <c r="IW4" s="10"/>
      <c r="IX4" s="10"/>
      <c r="IY4" s="10"/>
      <c r="IZ4" s="10"/>
      <c r="JA4" s="10"/>
      <c r="JB4" s="10"/>
      <c r="JC4" s="10"/>
    </row>
    <row r="5" spans="1:263" ht="57.75" customHeight="1" x14ac:dyDescent="0.25">
      <c r="A5" s="209" t="s">
        <v>52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17"/>
      <c r="O5" s="9"/>
      <c r="P5" s="1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9"/>
      <c r="DZ5" s="9"/>
      <c r="EA5" s="9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1"/>
      <c r="ET5" s="11"/>
      <c r="EU5" s="11"/>
      <c r="EV5" s="11"/>
      <c r="EW5" s="11"/>
      <c r="EX5" s="10"/>
      <c r="EY5" s="10"/>
      <c r="EZ5" s="10"/>
      <c r="FA5" s="10"/>
      <c r="FB5" s="10"/>
      <c r="FC5" s="10"/>
      <c r="FD5" s="10"/>
      <c r="FE5" s="15">
        <v>1</v>
      </c>
      <c r="FF5" s="15">
        <v>2</v>
      </c>
      <c r="FG5" s="15">
        <v>3</v>
      </c>
      <c r="FH5" s="15">
        <v>4</v>
      </c>
      <c r="FI5" s="15">
        <v>5</v>
      </c>
      <c r="FJ5" s="15">
        <v>6</v>
      </c>
      <c r="FK5" s="15">
        <v>7</v>
      </c>
      <c r="FL5" s="15">
        <v>8</v>
      </c>
      <c r="FM5" s="15">
        <v>9</v>
      </c>
      <c r="FN5" s="15">
        <v>10</v>
      </c>
      <c r="FO5" s="15">
        <v>11</v>
      </c>
      <c r="FP5" s="15">
        <v>12</v>
      </c>
      <c r="FQ5" s="15">
        <v>13</v>
      </c>
      <c r="FR5" s="15">
        <v>14</v>
      </c>
      <c r="FS5" s="15">
        <v>15</v>
      </c>
      <c r="FT5" s="15">
        <v>16</v>
      </c>
      <c r="FU5" s="15">
        <v>17</v>
      </c>
      <c r="FV5" s="15">
        <v>18</v>
      </c>
      <c r="FW5" s="15">
        <v>19</v>
      </c>
      <c r="FX5" s="15">
        <v>20</v>
      </c>
      <c r="FY5" s="15">
        <v>21</v>
      </c>
      <c r="FZ5" s="15" t="s">
        <v>1</v>
      </c>
      <c r="GA5" s="15" t="s">
        <v>15</v>
      </c>
      <c r="GB5" s="15">
        <v>1</v>
      </c>
      <c r="GC5" s="15">
        <v>2</v>
      </c>
      <c r="GD5" s="15">
        <v>3</v>
      </c>
      <c r="GE5" s="15">
        <v>4</v>
      </c>
      <c r="GF5" s="15">
        <v>5</v>
      </c>
      <c r="GG5" s="15">
        <v>6</v>
      </c>
      <c r="GH5" s="15">
        <v>7</v>
      </c>
      <c r="GI5" s="15">
        <v>8</v>
      </c>
      <c r="GJ5" s="15">
        <v>9</v>
      </c>
      <c r="GK5" s="15">
        <v>10</v>
      </c>
      <c r="GL5" s="15">
        <v>11</v>
      </c>
      <c r="GM5" s="15">
        <v>12</v>
      </c>
      <c r="GN5" s="15">
        <v>13</v>
      </c>
      <c r="GO5" s="15">
        <v>14</v>
      </c>
      <c r="GP5" s="15">
        <v>15</v>
      </c>
      <c r="GQ5" s="15">
        <v>16</v>
      </c>
      <c r="GR5" s="15">
        <v>17</v>
      </c>
      <c r="GS5" s="15">
        <v>18</v>
      </c>
      <c r="GT5" s="15">
        <v>19</v>
      </c>
      <c r="GU5" s="15">
        <v>20</v>
      </c>
      <c r="GV5" s="15">
        <v>21</v>
      </c>
      <c r="GW5" s="15" t="s">
        <v>2</v>
      </c>
      <c r="GX5" s="15" t="s">
        <v>14</v>
      </c>
      <c r="GY5" s="15">
        <v>1</v>
      </c>
      <c r="GZ5" s="15">
        <v>2</v>
      </c>
      <c r="HA5" s="15">
        <v>3</v>
      </c>
      <c r="HB5" s="15">
        <v>4</v>
      </c>
      <c r="HC5" s="15">
        <v>5</v>
      </c>
      <c r="HD5" s="15">
        <v>6</v>
      </c>
      <c r="HE5" s="15">
        <v>7</v>
      </c>
      <c r="HF5" s="15">
        <v>8</v>
      </c>
      <c r="HG5" s="15">
        <v>9</v>
      </c>
      <c r="HH5" s="15">
        <v>10</v>
      </c>
      <c r="HI5" s="15">
        <v>11</v>
      </c>
      <c r="HJ5" s="15">
        <v>12</v>
      </c>
      <c r="HK5" s="15">
        <v>13</v>
      </c>
      <c r="HL5" s="15">
        <v>14</v>
      </c>
      <c r="HM5" s="15">
        <v>15</v>
      </c>
      <c r="HN5" s="15">
        <v>16</v>
      </c>
      <c r="HO5" s="15">
        <v>17</v>
      </c>
      <c r="HP5" s="15">
        <v>18</v>
      </c>
      <c r="HQ5" s="15">
        <v>19</v>
      </c>
      <c r="HR5" s="15">
        <v>20</v>
      </c>
      <c r="HS5" s="15">
        <v>21</v>
      </c>
      <c r="HT5" s="15" t="s">
        <v>1</v>
      </c>
      <c r="HU5" s="15" t="s">
        <v>13</v>
      </c>
      <c r="HV5" s="15">
        <v>1</v>
      </c>
      <c r="HW5" s="15">
        <v>2</v>
      </c>
      <c r="HX5" s="15">
        <v>3</v>
      </c>
      <c r="HY5" s="15">
        <v>4</v>
      </c>
      <c r="HZ5" s="15">
        <v>5</v>
      </c>
      <c r="IA5" s="15">
        <v>6</v>
      </c>
      <c r="IB5" s="15">
        <v>7</v>
      </c>
      <c r="IC5" s="15">
        <v>8</v>
      </c>
      <c r="ID5" s="15">
        <v>9</v>
      </c>
      <c r="IE5" s="15">
        <v>10</v>
      </c>
      <c r="IF5" s="15">
        <v>11</v>
      </c>
      <c r="IG5" s="15">
        <v>12</v>
      </c>
      <c r="IH5" s="15">
        <v>13</v>
      </c>
      <c r="II5" s="15">
        <v>14</v>
      </c>
      <c r="IJ5" s="15">
        <v>15</v>
      </c>
      <c r="IK5" s="15">
        <v>16</v>
      </c>
      <c r="IL5" s="15">
        <v>17</v>
      </c>
      <c r="IM5" s="15">
        <v>18</v>
      </c>
      <c r="IN5" s="15">
        <v>19</v>
      </c>
      <c r="IO5" s="15">
        <v>20</v>
      </c>
      <c r="IP5" s="15">
        <v>21</v>
      </c>
      <c r="IQ5" s="15" t="s">
        <v>1</v>
      </c>
      <c r="IR5" s="15" t="s">
        <v>13</v>
      </c>
      <c r="IS5" s="16">
        <f>COUNT(FE5:IR5)</f>
        <v>84</v>
      </c>
      <c r="IT5" s="15" t="s">
        <v>8</v>
      </c>
      <c r="IU5" s="15" t="s">
        <v>9</v>
      </c>
      <c r="IV5" s="19" t="s">
        <v>7</v>
      </c>
      <c r="IW5" s="10"/>
      <c r="IX5" s="10"/>
      <c r="IY5" s="10"/>
      <c r="IZ5" s="10"/>
      <c r="JA5" s="10"/>
      <c r="JB5" s="10"/>
      <c r="JC5" s="10"/>
    </row>
    <row r="6" spans="1:263" ht="27" customHeight="1" thickBot="1" x14ac:dyDescent="0.4">
      <c r="A6" s="103"/>
      <c r="B6" s="103"/>
      <c r="C6" s="103"/>
      <c r="D6" s="103"/>
      <c r="E6" s="103"/>
      <c r="F6" s="103"/>
      <c r="G6" s="103"/>
      <c r="H6" s="103"/>
      <c r="I6" s="206"/>
      <c r="J6" s="206"/>
      <c r="K6" s="206"/>
      <c r="L6" s="103"/>
      <c r="M6" s="35"/>
      <c r="N6" s="17"/>
      <c r="O6" s="9"/>
      <c r="P6" s="18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9"/>
      <c r="DZ6" s="9"/>
      <c r="EA6" s="9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1"/>
      <c r="ET6" s="11"/>
      <c r="EU6" s="11"/>
      <c r="EV6" s="11"/>
      <c r="EW6" s="11"/>
      <c r="EX6" s="10"/>
      <c r="EY6" s="10"/>
      <c r="EZ6" s="10"/>
      <c r="FA6" s="10"/>
      <c r="FB6" s="10"/>
      <c r="FC6" s="10"/>
      <c r="FD6" s="10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6"/>
      <c r="IT6" s="15"/>
      <c r="IU6" s="15"/>
      <c r="IV6" s="19"/>
      <c r="IW6" s="10"/>
      <c r="IX6" s="10"/>
      <c r="IY6" s="10"/>
      <c r="IZ6" s="10"/>
      <c r="JA6" s="10"/>
      <c r="JB6" s="10"/>
      <c r="JC6" s="10"/>
    </row>
    <row r="7" spans="1:263" ht="25.5" customHeight="1" thickBot="1" x14ac:dyDescent="0.25">
      <c r="A7" s="187" t="s">
        <v>18</v>
      </c>
      <c r="B7" s="193" t="s">
        <v>174</v>
      </c>
      <c r="C7" s="143" t="s">
        <v>0</v>
      </c>
      <c r="D7" s="143" t="s">
        <v>36</v>
      </c>
      <c r="E7" s="187" t="s">
        <v>26</v>
      </c>
      <c r="F7" s="195" t="s">
        <v>20</v>
      </c>
      <c r="G7" s="187" t="s">
        <v>21</v>
      </c>
      <c r="H7" s="187" t="s">
        <v>29</v>
      </c>
      <c r="I7" s="190" t="s">
        <v>33</v>
      </c>
      <c r="J7" s="191"/>
      <c r="K7" s="190" t="s">
        <v>34</v>
      </c>
      <c r="L7" s="191"/>
      <c r="M7" s="187" t="s">
        <v>22</v>
      </c>
      <c r="N7" s="197" t="s">
        <v>10</v>
      </c>
      <c r="O7" s="9"/>
      <c r="P7" s="2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9"/>
      <c r="DZ7" s="9"/>
      <c r="EA7" s="9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  <c r="ET7" s="11"/>
      <c r="EU7" s="11"/>
      <c r="EV7" s="11"/>
      <c r="EW7" s="11"/>
      <c r="EX7" s="10"/>
      <c r="EY7" s="10"/>
      <c r="EZ7" s="10"/>
      <c r="FA7" s="11"/>
      <c r="FB7" s="10"/>
      <c r="FC7" s="10"/>
      <c r="FD7" s="10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6"/>
      <c r="IT7" s="15"/>
      <c r="IU7" s="15"/>
      <c r="IV7" s="15"/>
      <c r="IW7" s="10"/>
      <c r="IX7" s="10"/>
      <c r="IY7" s="10"/>
      <c r="IZ7" s="10"/>
      <c r="JA7" s="10"/>
      <c r="JB7" s="10"/>
      <c r="JC7" s="10"/>
    </row>
    <row r="8" spans="1:263" ht="9.75" customHeight="1" x14ac:dyDescent="0.2">
      <c r="A8" s="192"/>
      <c r="B8" s="194"/>
      <c r="C8" s="144"/>
      <c r="D8" s="144"/>
      <c r="E8" s="188"/>
      <c r="F8" s="196"/>
      <c r="G8" s="188"/>
      <c r="H8" s="188"/>
      <c r="I8" s="200" t="s">
        <v>7</v>
      </c>
      <c r="J8" s="202" t="s">
        <v>19</v>
      </c>
      <c r="K8" s="204" t="s">
        <v>7</v>
      </c>
      <c r="L8" s="205" t="s">
        <v>19</v>
      </c>
      <c r="M8" s="192"/>
      <c r="N8" s="198"/>
      <c r="O8" s="9"/>
      <c r="P8" s="20"/>
      <c r="Q8" s="10"/>
      <c r="R8" s="10" t="s">
        <v>3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 t="s">
        <v>4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">
        <v>5</v>
      </c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 t="s">
        <v>6</v>
      </c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9"/>
      <c r="DZ8" s="9"/>
      <c r="EA8" s="9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1"/>
      <c r="ET8" s="11">
        <v>1</v>
      </c>
      <c r="EU8" s="11">
        <v>2</v>
      </c>
      <c r="EV8" s="11"/>
      <c r="EW8" s="11"/>
      <c r="EX8" s="10"/>
      <c r="EY8" s="10"/>
      <c r="EZ8" s="10"/>
      <c r="FA8" s="10"/>
      <c r="FB8" s="10"/>
      <c r="FC8" s="10"/>
      <c r="FD8" s="10"/>
      <c r="FE8" s="14"/>
      <c r="FF8" s="14"/>
      <c r="FG8" s="14"/>
      <c r="FH8" s="15"/>
      <c r="FI8" s="15"/>
      <c r="FJ8" s="15"/>
      <c r="FK8" s="15"/>
      <c r="FL8" s="15"/>
      <c r="FM8" s="15"/>
      <c r="FN8" s="15"/>
      <c r="FO8" s="15"/>
      <c r="FP8" s="15"/>
      <c r="FQ8" s="15" t="s">
        <v>12</v>
      </c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0"/>
      <c r="IX8" s="10"/>
      <c r="IY8" s="10"/>
      <c r="IZ8" s="10"/>
      <c r="JA8" s="10"/>
      <c r="JB8" s="10"/>
      <c r="JC8" s="10"/>
    </row>
    <row r="9" spans="1:263" ht="118.5" customHeight="1" thickBot="1" x14ac:dyDescent="0.25">
      <c r="A9" s="192"/>
      <c r="B9" s="194"/>
      <c r="C9" s="145"/>
      <c r="D9" s="145"/>
      <c r="E9" s="189"/>
      <c r="F9" s="196"/>
      <c r="G9" s="188"/>
      <c r="H9" s="189"/>
      <c r="I9" s="201"/>
      <c r="J9" s="203"/>
      <c r="K9" s="201"/>
      <c r="L9" s="203"/>
      <c r="M9" s="192"/>
      <c r="N9" s="199"/>
      <c r="O9" s="9"/>
      <c r="P9" s="21"/>
      <c r="Q9" s="10">
        <v>1</v>
      </c>
      <c r="R9" s="10">
        <v>2</v>
      </c>
      <c r="S9" s="10">
        <v>3</v>
      </c>
      <c r="T9" s="10">
        <v>4</v>
      </c>
      <c r="U9" s="10">
        <v>5</v>
      </c>
      <c r="V9" s="10">
        <v>6</v>
      </c>
      <c r="W9" s="10">
        <v>7</v>
      </c>
      <c r="X9" s="10">
        <v>8</v>
      </c>
      <c r="Y9" s="10">
        <v>9</v>
      </c>
      <c r="Z9" s="10">
        <v>10</v>
      </c>
      <c r="AA9" s="10">
        <v>11</v>
      </c>
      <c r="AB9" s="10">
        <v>12</v>
      </c>
      <c r="AC9" s="10">
        <v>13</v>
      </c>
      <c r="AD9" s="10">
        <v>14</v>
      </c>
      <c r="AE9" s="10">
        <v>15</v>
      </c>
      <c r="AF9" s="10">
        <v>16</v>
      </c>
      <c r="AG9" s="10">
        <v>17</v>
      </c>
      <c r="AH9" s="10">
        <v>18</v>
      </c>
      <c r="AI9" s="10">
        <v>19</v>
      </c>
      <c r="AJ9" s="10">
        <v>20</v>
      </c>
      <c r="AK9" s="10">
        <v>21</v>
      </c>
      <c r="AL9" s="10" t="s">
        <v>1</v>
      </c>
      <c r="AM9" s="10"/>
      <c r="AN9" s="10">
        <v>1</v>
      </c>
      <c r="AO9" s="10">
        <v>2</v>
      </c>
      <c r="AP9" s="10">
        <v>3</v>
      </c>
      <c r="AQ9" s="10">
        <v>4</v>
      </c>
      <c r="AR9" s="10">
        <v>5</v>
      </c>
      <c r="AS9" s="10">
        <v>6</v>
      </c>
      <c r="AT9" s="10">
        <v>7</v>
      </c>
      <c r="AU9" s="10">
        <v>8</v>
      </c>
      <c r="AV9" s="10">
        <v>9</v>
      </c>
      <c r="AW9" s="10">
        <v>10</v>
      </c>
      <c r="AX9" s="10">
        <v>11</v>
      </c>
      <c r="AY9" s="10">
        <v>12</v>
      </c>
      <c r="AZ9" s="10">
        <v>13</v>
      </c>
      <c r="BA9" s="10">
        <v>14</v>
      </c>
      <c r="BB9" s="10">
        <v>15</v>
      </c>
      <c r="BC9" s="10">
        <v>16</v>
      </c>
      <c r="BD9" s="10">
        <v>17</v>
      </c>
      <c r="BE9" s="10">
        <v>18</v>
      </c>
      <c r="BF9" s="10">
        <v>19</v>
      </c>
      <c r="BG9" s="10">
        <v>20</v>
      </c>
      <c r="BH9" s="10"/>
      <c r="BI9" s="10" t="s">
        <v>2</v>
      </c>
      <c r="BJ9" s="10"/>
      <c r="BK9" s="10">
        <v>1</v>
      </c>
      <c r="BL9" s="10">
        <v>2</v>
      </c>
      <c r="BM9" s="10">
        <v>3</v>
      </c>
      <c r="BN9" s="10">
        <v>4</v>
      </c>
      <c r="BO9" s="10">
        <v>5</v>
      </c>
      <c r="BP9" s="10">
        <v>6</v>
      </c>
      <c r="BQ9" s="10">
        <v>7</v>
      </c>
      <c r="BR9" s="10">
        <v>8</v>
      </c>
      <c r="BS9" s="10">
        <v>9</v>
      </c>
      <c r="BT9" s="10">
        <v>10</v>
      </c>
      <c r="BU9" s="10">
        <v>11</v>
      </c>
      <c r="BV9" s="10">
        <v>12</v>
      </c>
      <c r="BW9" s="10">
        <v>13</v>
      </c>
      <c r="BX9" s="10">
        <v>14</v>
      </c>
      <c r="BY9" s="10">
        <v>15</v>
      </c>
      <c r="BZ9" s="10">
        <v>16</v>
      </c>
      <c r="CA9" s="10">
        <v>17</v>
      </c>
      <c r="CB9" s="10">
        <v>18</v>
      </c>
      <c r="CC9" s="10">
        <v>19</v>
      </c>
      <c r="CD9" s="10">
        <v>20</v>
      </c>
      <c r="CE9" s="10">
        <v>21</v>
      </c>
      <c r="CF9" s="10">
        <v>22</v>
      </c>
      <c r="CG9" s="10">
        <v>23</v>
      </c>
      <c r="CH9" s="10">
        <v>24</v>
      </c>
      <c r="CI9" s="10">
        <v>25</v>
      </c>
      <c r="CJ9" s="10">
        <v>26</v>
      </c>
      <c r="CK9" s="10">
        <v>27</v>
      </c>
      <c r="CL9" s="10">
        <v>28</v>
      </c>
      <c r="CM9" s="10">
        <v>29</v>
      </c>
      <c r="CN9" s="10">
        <v>30</v>
      </c>
      <c r="CO9" s="10">
        <v>31</v>
      </c>
      <c r="CP9" s="10">
        <v>32</v>
      </c>
      <c r="CQ9" s="10">
        <v>33</v>
      </c>
      <c r="CR9" s="10">
        <v>34</v>
      </c>
      <c r="CS9" s="10">
        <v>35</v>
      </c>
      <c r="CT9" s="10">
        <v>36</v>
      </c>
      <c r="CU9" s="10">
        <v>37</v>
      </c>
      <c r="CV9" s="10">
        <v>38</v>
      </c>
      <c r="CW9" s="10">
        <v>39</v>
      </c>
      <c r="CX9" s="10">
        <v>40</v>
      </c>
      <c r="CY9" s="10"/>
      <c r="CZ9" s="10"/>
      <c r="DA9" s="10"/>
      <c r="DB9" s="10">
        <v>1</v>
      </c>
      <c r="DC9" s="10">
        <v>2</v>
      </c>
      <c r="DD9" s="10">
        <v>3</v>
      </c>
      <c r="DE9" s="10">
        <v>4</v>
      </c>
      <c r="DF9" s="10">
        <v>5</v>
      </c>
      <c r="DG9" s="10">
        <v>6</v>
      </c>
      <c r="DH9" s="10">
        <v>7</v>
      </c>
      <c r="DI9" s="10">
        <v>8</v>
      </c>
      <c r="DJ9" s="10">
        <v>9</v>
      </c>
      <c r="DK9" s="10">
        <v>10</v>
      </c>
      <c r="DL9" s="10">
        <v>11</v>
      </c>
      <c r="DM9" s="10">
        <v>12</v>
      </c>
      <c r="DN9" s="10">
        <v>13</v>
      </c>
      <c r="DO9" s="10">
        <v>14</v>
      </c>
      <c r="DP9" s="10">
        <v>15</v>
      </c>
      <c r="DQ9" s="10">
        <v>16</v>
      </c>
      <c r="DR9" s="10">
        <v>17</v>
      </c>
      <c r="DS9" s="10">
        <v>18</v>
      </c>
      <c r="DT9" s="10">
        <v>19</v>
      </c>
      <c r="DU9" s="10">
        <v>20</v>
      </c>
      <c r="DV9" s="10">
        <v>21</v>
      </c>
      <c r="DW9" s="10">
        <v>22</v>
      </c>
      <c r="DX9" s="10">
        <v>23</v>
      </c>
      <c r="DY9" s="10">
        <v>24</v>
      </c>
      <c r="DZ9" s="10">
        <v>25</v>
      </c>
      <c r="EA9" s="10">
        <v>26</v>
      </c>
      <c r="EB9" s="10">
        <v>27</v>
      </c>
      <c r="EC9" s="10">
        <v>28</v>
      </c>
      <c r="ED9" s="10">
        <v>29</v>
      </c>
      <c r="EE9" s="10">
        <v>30</v>
      </c>
      <c r="EF9" s="10">
        <v>31</v>
      </c>
      <c r="EG9" s="10">
        <v>32</v>
      </c>
      <c r="EH9" s="10">
        <v>33</v>
      </c>
      <c r="EI9" s="10">
        <v>34</v>
      </c>
      <c r="EJ9" s="10">
        <v>35</v>
      </c>
      <c r="EK9" s="10">
        <v>36</v>
      </c>
      <c r="EL9" s="10">
        <v>37</v>
      </c>
      <c r="EM9" s="10">
        <v>38</v>
      </c>
      <c r="EN9" s="10">
        <v>39</v>
      </c>
      <c r="EO9" s="10">
        <v>40</v>
      </c>
      <c r="EP9" s="10"/>
      <c r="EQ9" s="10"/>
      <c r="ER9" s="10"/>
      <c r="ES9" s="11"/>
      <c r="ET9" s="11"/>
      <c r="EU9" s="11"/>
      <c r="EV9" s="11"/>
      <c r="EW9" s="11" t="s">
        <v>11</v>
      </c>
      <c r="EX9" s="10" t="s">
        <v>8</v>
      </c>
      <c r="EY9" s="10" t="s">
        <v>9</v>
      </c>
      <c r="EZ9" s="22" t="s">
        <v>7</v>
      </c>
      <c r="FA9" s="10"/>
      <c r="FB9" s="10" t="s">
        <v>16</v>
      </c>
      <c r="FC9" s="10" t="s">
        <v>17</v>
      </c>
      <c r="FD9" s="10"/>
      <c r="FE9" s="15"/>
      <c r="FF9" s="15" t="s">
        <v>3</v>
      </c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 t="s">
        <v>4</v>
      </c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 t="s">
        <v>5</v>
      </c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 t="s">
        <v>6</v>
      </c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6"/>
      <c r="IT9" s="15"/>
      <c r="IU9" s="15"/>
      <c r="IV9" s="15"/>
      <c r="IW9" s="15"/>
      <c r="IX9" s="10"/>
      <c r="IY9" s="10"/>
      <c r="IZ9" s="10"/>
      <c r="JA9" s="10"/>
      <c r="JB9" s="10"/>
      <c r="JC9" s="10"/>
    </row>
    <row r="10" spans="1:263" s="3" customFormat="1" ht="126" customHeight="1" x14ac:dyDescent="0.2">
      <c r="A10" s="40">
        <v>1</v>
      </c>
      <c r="B10" s="60">
        <v>10</v>
      </c>
      <c r="C10" s="122">
        <v>117</v>
      </c>
      <c r="D10" s="123" t="s">
        <v>71</v>
      </c>
      <c r="E10" s="112" t="s">
        <v>67</v>
      </c>
      <c r="F10" s="115" t="s">
        <v>68</v>
      </c>
      <c r="G10" s="116" t="s">
        <v>69</v>
      </c>
      <c r="H10" s="112" t="s">
        <v>30</v>
      </c>
      <c r="I10" s="41">
        <v>1</v>
      </c>
      <c r="J10" s="42">
        <v>25</v>
      </c>
      <c r="K10" s="41">
        <v>1</v>
      </c>
      <c r="L10" s="43">
        <v>25</v>
      </c>
      <c r="M10" s="44">
        <f t="shared" ref="M10:M16" si="0">SUM(J10+L10)</f>
        <v>50</v>
      </c>
      <c r="N10" s="23" t="e">
        <f>#REF!+#REF!</f>
        <v>#REF!</v>
      </c>
      <c r="O10" s="24"/>
      <c r="P10" s="25"/>
      <c r="Q10" s="24" t="e">
        <f>IF(#REF!=1,25,0)</f>
        <v>#REF!</v>
      </c>
      <c r="R10" s="24" t="e">
        <f>IF(#REF!=2,22,0)</f>
        <v>#REF!</v>
      </c>
      <c r="S10" s="24" t="e">
        <f>IF(#REF!=3,20,0)</f>
        <v>#REF!</v>
      </c>
      <c r="T10" s="24" t="e">
        <f>IF(#REF!=4,18,0)</f>
        <v>#REF!</v>
      </c>
      <c r="U10" s="24" t="e">
        <f>IF(#REF!=5,16,0)</f>
        <v>#REF!</v>
      </c>
      <c r="V10" s="24" t="e">
        <f>IF(#REF!=6,15,0)</f>
        <v>#REF!</v>
      </c>
      <c r="W10" s="24" t="e">
        <f>IF(#REF!=7,14,0)</f>
        <v>#REF!</v>
      </c>
      <c r="X10" s="24" t="e">
        <f>IF(#REF!=8,13,0)</f>
        <v>#REF!</v>
      </c>
      <c r="Y10" s="24" t="e">
        <f>IF(#REF!=9,12,0)</f>
        <v>#REF!</v>
      </c>
      <c r="Z10" s="24" t="e">
        <f>IF(#REF!=10,11,0)</f>
        <v>#REF!</v>
      </c>
      <c r="AA10" s="24" t="e">
        <f>IF(#REF!=11,10,0)</f>
        <v>#REF!</v>
      </c>
      <c r="AB10" s="24" t="e">
        <f>IF(#REF!=12,9,0)</f>
        <v>#REF!</v>
      </c>
      <c r="AC10" s="24" t="e">
        <f>IF(#REF!=13,8,0)</f>
        <v>#REF!</v>
      </c>
      <c r="AD10" s="24" t="e">
        <f>IF(#REF!=14,7,0)</f>
        <v>#REF!</v>
      </c>
      <c r="AE10" s="24" t="e">
        <f>IF(#REF!=15,6,0)</f>
        <v>#REF!</v>
      </c>
      <c r="AF10" s="24" t="e">
        <f>IF(#REF!=16,5,0)</f>
        <v>#REF!</v>
      </c>
      <c r="AG10" s="24" t="e">
        <f>IF(#REF!=17,4,0)</f>
        <v>#REF!</v>
      </c>
      <c r="AH10" s="24" t="e">
        <f>IF(#REF!=18,3,0)</f>
        <v>#REF!</v>
      </c>
      <c r="AI10" s="24" t="e">
        <f>IF(#REF!=19,2,0)</f>
        <v>#REF!</v>
      </c>
      <c r="AJ10" s="24" t="e">
        <f>IF(#REF!=20,1,0)</f>
        <v>#REF!</v>
      </c>
      <c r="AK10" s="24" t="e">
        <f>IF(#REF!&gt;20,0,0)</f>
        <v>#REF!</v>
      </c>
      <c r="AL10" s="24" t="e">
        <f>IF(#REF!="сх",0,0)</f>
        <v>#REF!</v>
      </c>
      <c r="AM10" s="24" t="e">
        <f t="shared" ref="AM10:AM16" si="1">SUM(Q10:AK10)</f>
        <v>#REF!</v>
      </c>
      <c r="AN10" s="24" t="e">
        <f>IF(#REF!=1,25,0)</f>
        <v>#REF!</v>
      </c>
      <c r="AO10" s="24" t="e">
        <f>IF(#REF!=2,22,0)</f>
        <v>#REF!</v>
      </c>
      <c r="AP10" s="24" t="e">
        <f>IF(#REF!=3,20,0)</f>
        <v>#REF!</v>
      </c>
      <c r="AQ10" s="24" t="e">
        <f>IF(#REF!=4,18,0)</f>
        <v>#REF!</v>
      </c>
      <c r="AR10" s="24" t="e">
        <f>IF(#REF!=5,16,0)</f>
        <v>#REF!</v>
      </c>
      <c r="AS10" s="24" t="e">
        <f>IF(#REF!=6,15,0)</f>
        <v>#REF!</v>
      </c>
      <c r="AT10" s="24" t="e">
        <f>IF(#REF!=7,14,0)</f>
        <v>#REF!</v>
      </c>
      <c r="AU10" s="24" t="e">
        <f>IF(#REF!=8,13,0)</f>
        <v>#REF!</v>
      </c>
      <c r="AV10" s="24" t="e">
        <f>IF(#REF!=9,12,0)</f>
        <v>#REF!</v>
      </c>
      <c r="AW10" s="24" t="e">
        <f>IF(#REF!=10,11,0)</f>
        <v>#REF!</v>
      </c>
      <c r="AX10" s="24" t="e">
        <f>IF(#REF!=11,10,0)</f>
        <v>#REF!</v>
      </c>
      <c r="AY10" s="24" t="e">
        <f>IF(#REF!=12,9,0)</f>
        <v>#REF!</v>
      </c>
      <c r="AZ10" s="24" t="e">
        <f>IF(#REF!=13,8,0)</f>
        <v>#REF!</v>
      </c>
      <c r="BA10" s="24" t="e">
        <f>IF(#REF!=14,7,0)</f>
        <v>#REF!</v>
      </c>
      <c r="BB10" s="24" t="e">
        <f>IF(#REF!=15,6,0)</f>
        <v>#REF!</v>
      </c>
      <c r="BC10" s="24" t="e">
        <f>IF(#REF!=16,5,0)</f>
        <v>#REF!</v>
      </c>
      <c r="BD10" s="24" t="e">
        <f>IF(#REF!=17,4,0)</f>
        <v>#REF!</v>
      </c>
      <c r="BE10" s="24" t="e">
        <f>IF(#REF!=18,3,0)</f>
        <v>#REF!</v>
      </c>
      <c r="BF10" s="24" t="e">
        <f>IF(#REF!=19,2,0)</f>
        <v>#REF!</v>
      </c>
      <c r="BG10" s="24" t="e">
        <f>IF(#REF!=20,1,0)</f>
        <v>#REF!</v>
      </c>
      <c r="BH10" s="24" t="e">
        <f>IF(#REF!&gt;20,0,0)</f>
        <v>#REF!</v>
      </c>
      <c r="BI10" s="24" t="e">
        <f>IF(#REF!="сх",0,0)</f>
        <v>#REF!</v>
      </c>
      <c r="BJ10" s="24" t="e">
        <f t="shared" ref="BJ10:BJ16" si="2">SUM(AN10:BH10)</f>
        <v>#REF!</v>
      </c>
      <c r="BK10" s="24" t="e">
        <f>IF(#REF!=1,45,0)</f>
        <v>#REF!</v>
      </c>
      <c r="BL10" s="24" t="e">
        <f>IF(#REF!=2,42,0)</f>
        <v>#REF!</v>
      </c>
      <c r="BM10" s="24" t="e">
        <f>IF(#REF!=3,40,0)</f>
        <v>#REF!</v>
      </c>
      <c r="BN10" s="24" t="e">
        <f>IF(#REF!=4,38,0)</f>
        <v>#REF!</v>
      </c>
      <c r="BO10" s="24" t="e">
        <f>IF(#REF!=5,36,0)</f>
        <v>#REF!</v>
      </c>
      <c r="BP10" s="24" t="e">
        <f>IF(#REF!=6,35,0)</f>
        <v>#REF!</v>
      </c>
      <c r="BQ10" s="24" t="e">
        <f>IF(#REF!=7,34,0)</f>
        <v>#REF!</v>
      </c>
      <c r="BR10" s="24" t="e">
        <f>IF(#REF!=8,33,0)</f>
        <v>#REF!</v>
      </c>
      <c r="BS10" s="24" t="e">
        <f>IF(#REF!=9,32,0)</f>
        <v>#REF!</v>
      </c>
      <c r="BT10" s="24" t="e">
        <f>IF(#REF!=10,31,0)</f>
        <v>#REF!</v>
      </c>
      <c r="BU10" s="24" t="e">
        <f>IF(#REF!=11,30,0)</f>
        <v>#REF!</v>
      </c>
      <c r="BV10" s="24" t="e">
        <f>IF(#REF!=12,29,0)</f>
        <v>#REF!</v>
      </c>
      <c r="BW10" s="24" t="e">
        <f>IF(#REF!=13,28,0)</f>
        <v>#REF!</v>
      </c>
      <c r="BX10" s="24" t="e">
        <f>IF(#REF!=14,27,0)</f>
        <v>#REF!</v>
      </c>
      <c r="BY10" s="24" t="e">
        <f>IF(#REF!=15,26,0)</f>
        <v>#REF!</v>
      </c>
      <c r="BZ10" s="24" t="e">
        <f>IF(#REF!=16,25,0)</f>
        <v>#REF!</v>
      </c>
      <c r="CA10" s="24" t="e">
        <f>IF(#REF!=17,24,0)</f>
        <v>#REF!</v>
      </c>
      <c r="CB10" s="24" t="e">
        <f>IF(#REF!=18,23,0)</f>
        <v>#REF!</v>
      </c>
      <c r="CC10" s="24" t="e">
        <f>IF(#REF!=19,22,0)</f>
        <v>#REF!</v>
      </c>
      <c r="CD10" s="24" t="e">
        <f>IF(#REF!=20,21,0)</f>
        <v>#REF!</v>
      </c>
      <c r="CE10" s="24" t="e">
        <f>IF(#REF!=21,20,0)</f>
        <v>#REF!</v>
      </c>
      <c r="CF10" s="24" t="e">
        <f>IF(#REF!=22,19,0)</f>
        <v>#REF!</v>
      </c>
      <c r="CG10" s="24" t="e">
        <f>IF(#REF!=23,18,0)</f>
        <v>#REF!</v>
      </c>
      <c r="CH10" s="24" t="e">
        <f>IF(#REF!=24,17,0)</f>
        <v>#REF!</v>
      </c>
      <c r="CI10" s="24" t="e">
        <f>IF(#REF!=25,16,0)</f>
        <v>#REF!</v>
      </c>
      <c r="CJ10" s="24" t="e">
        <f>IF(#REF!=26,15,0)</f>
        <v>#REF!</v>
      </c>
      <c r="CK10" s="24" t="e">
        <f>IF(#REF!=27,14,0)</f>
        <v>#REF!</v>
      </c>
      <c r="CL10" s="24" t="e">
        <f>IF(#REF!=28,13,0)</f>
        <v>#REF!</v>
      </c>
      <c r="CM10" s="24" t="e">
        <f>IF(#REF!=29,12,0)</f>
        <v>#REF!</v>
      </c>
      <c r="CN10" s="24" t="e">
        <f>IF(#REF!=30,11,0)</f>
        <v>#REF!</v>
      </c>
      <c r="CO10" s="24" t="e">
        <f>IF(#REF!=31,10,0)</f>
        <v>#REF!</v>
      </c>
      <c r="CP10" s="24" t="e">
        <f>IF(#REF!=32,9,0)</f>
        <v>#REF!</v>
      </c>
      <c r="CQ10" s="24" t="e">
        <f>IF(#REF!=33,8,0)</f>
        <v>#REF!</v>
      </c>
      <c r="CR10" s="24" t="e">
        <f>IF(#REF!=34,7,0)</f>
        <v>#REF!</v>
      </c>
      <c r="CS10" s="24" t="e">
        <f>IF(#REF!=35,6,0)</f>
        <v>#REF!</v>
      </c>
      <c r="CT10" s="24" t="e">
        <f>IF(#REF!=36,5,0)</f>
        <v>#REF!</v>
      </c>
      <c r="CU10" s="24" t="e">
        <f>IF(#REF!=37,4,0)</f>
        <v>#REF!</v>
      </c>
      <c r="CV10" s="24" t="e">
        <f>IF(#REF!=38,3,0)</f>
        <v>#REF!</v>
      </c>
      <c r="CW10" s="24" t="e">
        <f>IF(#REF!=39,2,0)</f>
        <v>#REF!</v>
      </c>
      <c r="CX10" s="24" t="e">
        <f>IF(#REF!=40,1,0)</f>
        <v>#REF!</v>
      </c>
      <c r="CY10" s="24" t="e">
        <f>IF(#REF!&gt;20,0,0)</f>
        <v>#REF!</v>
      </c>
      <c r="CZ10" s="24" t="e">
        <f>IF(#REF!="сх",0,0)</f>
        <v>#REF!</v>
      </c>
      <c r="DA10" s="24" t="e">
        <f t="shared" ref="DA10:DA16" si="3">SUM(BK10:CZ10)</f>
        <v>#REF!</v>
      </c>
      <c r="DB10" s="24" t="e">
        <f>IF(#REF!=1,45,0)</f>
        <v>#REF!</v>
      </c>
      <c r="DC10" s="24" t="e">
        <f>IF(#REF!=2,42,0)</f>
        <v>#REF!</v>
      </c>
      <c r="DD10" s="24" t="e">
        <f>IF(#REF!=3,40,0)</f>
        <v>#REF!</v>
      </c>
      <c r="DE10" s="24" t="e">
        <f>IF(#REF!=4,38,0)</f>
        <v>#REF!</v>
      </c>
      <c r="DF10" s="24" t="e">
        <f>IF(#REF!=5,36,0)</f>
        <v>#REF!</v>
      </c>
      <c r="DG10" s="24" t="e">
        <f>IF(#REF!=6,35,0)</f>
        <v>#REF!</v>
      </c>
      <c r="DH10" s="24" t="e">
        <f>IF(#REF!=7,34,0)</f>
        <v>#REF!</v>
      </c>
      <c r="DI10" s="24" t="e">
        <f>IF(#REF!=8,33,0)</f>
        <v>#REF!</v>
      </c>
      <c r="DJ10" s="24" t="e">
        <f>IF(#REF!=9,32,0)</f>
        <v>#REF!</v>
      </c>
      <c r="DK10" s="24" t="e">
        <f>IF(#REF!=10,31,0)</f>
        <v>#REF!</v>
      </c>
      <c r="DL10" s="24" t="e">
        <f>IF(#REF!=11,30,0)</f>
        <v>#REF!</v>
      </c>
      <c r="DM10" s="24" t="e">
        <f>IF(#REF!=12,29,0)</f>
        <v>#REF!</v>
      </c>
      <c r="DN10" s="24" t="e">
        <f>IF(#REF!=13,28,0)</f>
        <v>#REF!</v>
      </c>
      <c r="DO10" s="24" t="e">
        <f>IF(#REF!=14,27,0)</f>
        <v>#REF!</v>
      </c>
      <c r="DP10" s="24" t="e">
        <f>IF(#REF!=15,26,0)</f>
        <v>#REF!</v>
      </c>
      <c r="DQ10" s="24" t="e">
        <f>IF(#REF!=16,25,0)</f>
        <v>#REF!</v>
      </c>
      <c r="DR10" s="24" t="e">
        <f>IF(#REF!=17,24,0)</f>
        <v>#REF!</v>
      </c>
      <c r="DS10" s="24" t="e">
        <f>IF(#REF!=18,23,0)</f>
        <v>#REF!</v>
      </c>
      <c r="DT10" s="24" t="e">
        <f>IF(#REF!=19,22,0)</f>
        <v>#REF!</v>
      </c>
      <c r="DU10" s="24" t="e">
        <f>IF(#REF!=20,21,0)</f>
        <v>#REF!</v>
      </c>
      <c r="DV10" s="24" t="e">
        <f>IF(#REF!=21,20,0)</f>
        <v>#REF!</v>
      </c>
      <c r="DW10" s="24" t="e">
        <f>IF(#REF!=22,19,0)</f>
        <v>#REF!</v>
      </c>
      <c r="DX10" s="24" t="e">
        <f>IF(#REF!=23,18,0)</f>
        <v>#REF!</v>
      </c>
      <c r="DY10" s="24" t="e">
        <f>IF(#REF!=24,17,0)</f>
        <v>#REF!</v>
      </c>
      <c r="DZ10" s="24" t="e">
        <f>IF(#REF!=25,16,0)</f>
        <v>#REF!</v>
      </c>
      <c r="EA10" s="24" t="e">
        <f>IF(#REF!=26,15,0)</f>
        <v>#REF!</v>
      </c>
      <c r="EB10" s="24" t="e">
        <f>IF(#REF!=27,14,0)</f>
        <v>#REF!</v>
      </c>
      <c r="EC10" s="24" t="e">
        <f>IF(#REF!=28,13,0)</f>
        <v>#REF!</v>
      </c>
      <c r="ED10" s="24" t="e">
        <f>IF(#REF!=29,12,0)</f>
        <v>#REF!</v>
      </c>
      <c r="EE10" s="24" t="e">
        <f>IF(#REF!=30,11,0)</f>
        <v>#REF!</v>
      </c>
      <c r="EF10" s="24" t="e">
        <f>IF(#REF!=31,10,0)</f>
        <v>#REF!</v>
      </c>
      <c r="EG10" s="24" t="e">
        <f>IF(#REF!=32,9,0)</f>
        <v>#REF!</v>
      </c>
      <c r="EH10" s="24" t="e">
        <f>IF(#REF!=33,8,0)</f>
        <v>#REF!</v>
      </c>
      <c r="EI10" s="24" t="e">
        <f>IF(#REF!=34,7,0)</f>
        <v>#REF!</v>
      </c>
      <c r="EJ10" s="24" t="e">
        <f>IF(#REF!=35,6,0)</f>
        <v>#REF!</v>
      </c>
      <c r="EK10" s="24" t="e">
        <f>IF(#REF!=36,5,0)</f>
        <v>#REF!</v>
      </c>
      <c r="EL10" s="24" t="e">
        <f>IF(#REF!=37,4,0)</f>
        <v>#REF!</v>
      </c>
      <c r="EM10" s="24" t="e">
        <f>IF(#REF!=38,3,0)</f>
        <v>#REF!</v>
      </c>
      <c r="EN10" s="24" t="e">
        <f>IF(#REF!=39,2,0)</f>
        <v>#REF!</v>
      </c>
      <c r="EO10" s="24" t="e">
        <f>IF(#REF!=40,1,0)</f>
        <v>#REF!</v>
      </c>
      <c r="EP10" s="24" t="e">
        <f>IF(#REF!&gt;20,0,0)</f>
        <v>#REF!</v>
      </c>
      <c r="EQ10" s="24" t="e">
        <f>IF(#REF!="сх",0,0)</f>
        <v>#REF!</v>
      </c>
      <c r="ER10" s="24" t="e">
        <f t="shared" ref="ER10:ER16" si="4">SUM(DB10:EQ10)</f>
        <v>#REF!</v>
      </c>
      <c r="ES10" s="24"/>
      <c r="ET10" s="24" t="e">
        <f>IF(#REF!="сх","ноль",IF(#REF!&gt;0,#REF!,"Ноль"))</f>
        <v>#REF!</v>
      </c>
      <c r="EU10" s="24" t="e">
        <f>IF(#REF!="сх","ноль",IF(#REF!&gt;0,#REF!,"Ноль"))</f>
        <v>#REF!</v>
      </c>
      <c r="EV10" s="24"/>
      <c r="EW10" s="24" t="e">
        <f t="shared" ref="EW10:EW16" si="5">MIN(ET10,EU10)</f>
        <v>#REF!</v>
      </c>
      <c r="EX10" s="24" t="e">
        <f>IF(M10=#REF!,IF(#REF!&lt;#REF!,#REF!,FB10),#REF!)</f>
        <v>#REF!</v>
      </c>
      <c r="EY10" s="24" t="e">
        <f>IF(M10=#REF!,IF(#REF!&lt;#REF!,0,1))</f>
        <v>#REF!</v>
      </c>
      <c r="EZ10" s="24" t="e">
        <f>IF(AND(EW10&gt;=21,EW10&lt;&gt;0),EW10,IF(M10&lt;#REF!,"СТОП",EX10+EY10))</f>
        <v>#REF!</v>
      </c>
      <c r="FA10" s="24"/>
      <c r="FB10" s="24">
        <v>15</v>
      </c>
      <c r="FC10" s="24">
        <v>16</v>
      </c>
      <c r="FD10" s="24"/>
      <c r="FE10" s="26" t="e">
        <f>IF(#REF!=1,25,0)</f>
        <v>#REF!</v>
      </c>
      <c r="FF10" s="26" t="e">
        <f>IF(#REF!=2,22,0)</f>
        <v>#REF!</v>
      </c>
      <c r="FG10" s="26" t="e">
        <f>IF(#REF!=3,20,0)</f>
        <v>#REF!</v>
      </c>
      <c r="FH10" s="26" t="e">
        <f>IF(#REF!=4,18,0)</f>
        <v>#REF!</v>
      </c>
      <c r="FI10" s="26" t="e">
        <f>IF(#REF!=5,16,0)</f>
        <v>#REF!</v>
      </c>
      <c r="FJ10" s="26" t="e">
        <f>IF(#REF!=6,15,0)</f>
        <v>#REF!</v>
      </c>
      <c r="FK10" s="26" t="e">
        <f>IF(#REF!=7,14,0)</f>
        <v>#REF!</v>
      </c>
      <c r="FL10" s="26" t="e">
        <f>IF(#REF!=8,13,0)</f>
        <v>#REF!</v>
      </c>
      <c r="FM10" s="26" t="e">
        <f>IF(#REF!=9,12,0)</f>
        <v>#REF!</v>
      </c>
      <c r="FN10" s="26" t="e">
        <f>IF(#REF!=10,11,0)</f>
        <v>#REF!</v>
      </c>
      <c r="FO10" s="26" t="e">
        <f>IF(#REF!=11,10,0)</f>
        <v>#REF!</v>
      </c>
      <c r="FP10" s="26" t="e">
        <f>IF(#REF!=12,9,0)</f>
        <v>#REF!</v>
      </c>
      <c r="FQ10" s="26" t="e">
        <f>IF(#REF!=13,8,0)</f>
        <v>#REF!</v>
      </c>
      <c r="FR10" s="26" t="e">
        <f>IF(#REF!=14,7,0)</f>
        <v>#REF!</v>
      </c>
      <c r="FS10" s="26" t="e">
        <f>IF(#REF!=15,6,0)</f>
        <v>#REF!</v>
      </c>
      <c r="FT10" s="26" t="e">
        <f>IF(#REF!=16,5,0)</f>
        <v>#REF!</v>
      </c>
      <c r="FU10" s="26" t="e">
        <f>IF(#REF!=17,4,0)</f>
        <v>#REF!</v>
      </c>
      <c r="FV10" s="26" t="e">
        <f>IF(#REF!=18,3,0)</f>
        <v>#REF!</v>
      </c>
      <c r="FW10" s="26" t="e">
        <f>IF(#REF!=19,2,0)</f>
        <v>#REF!</v>
      </c>
      <c r="FX10" s="26" t="e">
        <f>IF(#REF!=20,1,0)</f>
        <v>#REF!</v>
      </c>
      <c r="FY10" s="26" t="e">
        <f>IF(#REF!&gt;20,0,0)</f>
        <v>#REF!</v>
      </c>
      <c r="FZ10" s="26" t="e">
        <f>IF(#REF!="сх",0,0)</f>
        <v>#REF!</v>
      </c>
      <c r="GA10" s="26" t="e">
        <f t="shared" ref="GA10:GA16" si="6">SUM(FE10:FZ10)</f>
        <v>#REF!</v>
      </c>
      <c r="GB10" s="26" t="e">
        <f>IF(#REF!=1,25,0)</f>
        <v>#REF!</v>
      </c>
      <c r="GC10" s="26" t="e">
        <f>IF(#REF!=2,22,0)</f>
        <v>#REF!</v>
      </c>
      <c r="GD10" s="26" t="e">
        <f>IF(#REF!=3,20,0)</f>
        <v>#REF!</v>
      </c>
      <c r="GE10" s="26" t="e">
        <f>IF(#REF!=4,18,0)</f>
        <v>#REF!</v>
      </c>
      <c r="GF10" s="26" t="e">
        <f>IF(#REF!=5,16,0)</f>
        <v>#REF!</v>
      </c>
      <c r="GG10" s="26" t="e">
        <f>IF(#REF!=6,15,0)</f>
        <v>#REF!</v>
      </c>
      <c r="GH10" s="26" t="e">
        <f>IF(#REF!=7,14,0)</f>
        <v>#REF!</v>
      </c>
      <c r="GI10" s="26" t="e">
        <f>IF(#REF!=8,13,0)</f>
        <v>#REF!</v>
      </c>
      <c r="GJ10" s="26" t="e">
        <f>IF(#REF!=9,12,0)</f>
        <v>#REF!</v>
      </c>
      <c r="GK10" s="26" t="e">
        <f>IF(#REF!=10,11,0)</f>
        <v>#REF!</v>
      </c>
      <c r="GL10" s="26" t="e">
        <f>IF(#REF!=11,10,0)</f>
        <v>#REF!</v>
      </c>
      <c r="GM10" s="26" t="e">
        <f>IF(#REF!=12,9,0)</f>
        <v>#REF!</v>
      </c>
      <c r="GN10" s="26" t="e">
        <f>IF(#REF!=13,8,0)</f>
        <v>#REF!</v>
      </c>
      <c r="GO10" s="26" t="e">
        <f>IF(#REF!=14,7,0)</f>
        <v>#REF!</v>
      </c>
      <c r="GP10" s="26" t="e">
        <f>IF(#REF!=15,6,0)</f>
        <v>#REF!</v>
      </c>
      <c r="GQ10" s="26" t="e">
        <f>IF(#REF!=16,5,0)</f>
        <v>#REF!</v>
      </c>
      <c r="GR10" s="26" t="e">
        <f>IF(#REF!=17,4,0)</f>
        <v>#REF!</v>
      </c>
      <c r="GS10" s="26" t="e">
        <f>IF(#REF!=18,3,0)</f>
        <v>#REF!</v>
      </c>
      <c r="GT10" s="26" t="e">
        <f>IF(#REF!=19,2,0)</f>
        <v>#REF!</v>
      </c>
      <c r="GU10" s="26" t="e">
        <f>IF(#REF!=20,1,0)</f>
        <v>#REF!</v>
      </c>
      <c r="GV10" s="26" t="e">
        <f>IF(#REF!&gt;20,0,0)</f>
        <v>#REF!</v>
      </c>
      <c r="GW10" s="26" t="e">
        <f>IF(#REF!="сх",0,0)</f>
        <v>#REF!</v>
      </c>
      <c r="GX10" s="26" t="e">
        <f t="shared" ref="GX10:GX16" si="7">SUM(GB10:GW10)</f>
        <v>#REF!</v>
      </c>
      <c r="GY10" s="26" t="e">
        <f>IF(#REF!=1,100,0)</f>
        <v>#REF!</v>
      </c>
      <c r="GZ10" s="26" t="e">
        <f>IF(#REF!=2,98,0)</f>
        <v>#REF!</v>
      </c>
      <c r="HA10" s="26" t="e">
        <f>IF(#REF!=3,95,0)</f>
        <v>#REF!</v>
      </c>
      <c r="HB10" s="26" t="e">
        <f>IF(#REF!=4,93,0)</f>
        <v>#REF!</v>
      </c>
      <c r="HC10" s="26" t="e">
        <f>IF(#REF!=5,90,0)</f>
        <v>#REF!</v>
      </c>
      <c r="HD10" s="26" t="e">
        <f>IF(#REF!=6,88,0)</f>
        <v>#REF!</v>
      </c>
      <c r="HE10" s="26" t="e">
        <f>IF(#REF!=7,85,0)</f>
        <v>#REF!</v>
      </c>
      <c r="HF10" s="26" t="e">
        <f>IF(#REF!=8,83,0)</f>
        <v>#REF!</v>
      </c>
      <c r="HG10" s="26" t="e">
        <f>IF(#REF!=9,80,0)</f>
        <v>#REF!</v>
      </c>
      <c r="HH10" s="26" t="e">
        <f>IF(#REF!=10,78,0)</f>
        <v>#REF!</v>
      </c>
      <c r="HI10" s="26" t="e">
        <f>IF(#REF!=11,75,0)</f>
        <v>#REF!</v>
      </c>
      <c r="HJ10" s="26" t="e">
        <f>IF(#REF!=12,73,0)</f>
        <v>#REF!</v>
      </c>
      <c r="HK10" s="26" t="e">
        <f>IF(#REF!=13,70,0)</f>
        <v>#REF!</v>
      </c>
      <c r="HL10" s="26" t="e">
        <f>IF(#REF!=14,68,0)</f>
        <v>#REF!</v>
      </c>
      <c r="HM10" s="26" t="e">
        <f>IF(#REF!=15,65,0)</f>
        <v>#REF!</v>
      </c>
      <c r="HN10" s="26" t="e">
        <f>IF(#REF!=16,63,0)</f>
        <v>#REF!</v>
      </c>
      <c r="HO10" s="26" t="e">
        <f>IF(#REF!=17,60,0)</f>
        <v>#REF!</v>
      </c>
      <c r="HP10" s="26" t="e">
        <f>IF(#REF!=18,58,0)</f>
        <v>#REF!</v>
      </c>
      <c r="HQ10" s="26" t="e">
        <f>IF(#REF!=19,55,0)</f>
        <v>#REF!</v>
      </c>
      <c r="HR10" s="26" t="e">
        <f>IF(#REF!=20,53,0)</f>
        <v>#REF!</v>
      </c>
      <c r="HS10" s="26" t="e">
        <f>IF(#REF!&gt;20,0,0)</f>
        <v>#REF!</v>
      </c>
      <c r="HT10" s="26" t="e">
        <f>IF(#REF!="сх",0,0)</f>
        <v>#REF!</v>
      </c>
      <c r="HU10" s="26" t="e">
        <f t="shared" ref="HU10:HU16" si="8">SUM(GY10:HT10)</f>
        <v>#REF!</v>
      </c>
      <c r="HV10" s="26" t="e">
        <f>IF(#REF!=1,100,0)</f>
        <v>#REF!</v>
      </c>
      <c r="HW10" s="26" t="e">
        <f>IF(#REF!=2,98,0)</f>
        <v>#REF!</v>
      </c>
      <c r="HX10" s="26" t="e">
        <f>IF(#REF!=3,95,0)</f>
        <v>#REF!</v>
      </c>
      <c r="HY10" s="26" t="e">
        <f>IF(#REF!=4,93,0)</f>
        <v>#REF!</v>
      </c>
      <c r="HZ10" s="26" t="e">
        <f>IF(#REF!=5,90,0)</f>
        <v>#REF!</v>
      </c>
      <c r="IA10" s="26" t="e">
        <f>IF(#REF!=6,88,0)</f>
        <v>#REF!</v>
      </c>
      <c r="IB10" s="26" t="e">
        <f>IF(#REF!=7,85,0)</f>
        <v>#REF!</v>
      </c>
      <c r="IC10" s="26" t="e">
        <f>IF(#REF!=8,83,0)</f>
        <v>#REF!</v>
      </c>
      <c r="ID10" s="26" t="e">
        <f>IF(#REF!=9,80,0)</f>
        <v>#REF!</v>
      </c>
      <c r="IE10" s="26" t="e">
        <f>IF(#REF!=10,78,0)</f>
        <v>#REF!</v>
      </c>
      <c r="IF10" s="26" t="e">
        <f>IF(#REF!=11,75,0)</f>
        <v>#REF!</v>
      </c>
      <c r="IG10" s="26" t="e">
        <f>IF(#REF!=12,73,0)</f>
        <v>#REF!</v>
      </c>
      <c r="IH10" s="26" t="e">
        <f>IF(#REF!=13,70,0)</f>
        <v>#REF!</v>
      </c>
      <c r="II10" s="26" t="e">
        <f>IF(#REF!=14,68,0)</f>
        <v>#REF!</v>
      </c>
      <c r="IJ10" s="26" t="e">
        <f>IF(#REF!=15,65,0)</f>
        <v>#REF!</v>
      </c>
      <c r="IK10" s="26" t="e">
        <f>IF(#REF!=16,63,0)</f>
        <v>#REF!</v>
      </c>
      <c r="IL10" s="26" t="e">
        <f>IF(#REF!=17,60,0)</f>
        <v>#REF!</v>
      </c>
      <c r="IM10" s="26" t="e">
        <f>IF(#REF!=18,58,0)</f>
        <v>#REF!</v>
      </c>
      <c r="IN10" s="26" t="e">
        <f>IF(#REF!=19,55,0)</f>
        <v>#REF!</v>
      </c>
      <c r="IO10" s="26" t="e">
        <f>IF(#REF!=20,53,0)</f>
        <v>#REF!</v>
      </c>
      <c r="IP10" s="26" t="e">
        <f>IF(#REF!&gt;20,0,0)</f>
        <v>#REF!</v>
      </c>
      <c r="IQ10" s="26" t="e">
        <f>IF(#REF!="сх",0,0)</f>
        <v>#REF!</v>
      </c>
      <c r="IR10" s="26" t="e">
        <f t="shared" ref="IR10:IR16" si="9">SUM(HV10:IQ10)</f>
        <v>#REF!</v>
      </c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</row>
    <row r="11" spans="1:263" s="3" customFormat="1" ht="102.75" customHeight="1" x14ac:dyDescent="0.2">
      <c r="A11" s="45">
        <v>2</v>
      </c>
      <c r="B11" s="61">
        <v>9.6</v>
      </c>
      <c r="C11" s="124">
        <v>10</v>
      </c>
      <c r="D11" s="125" t="s">
        <v>163</v>
      </c>
      <c r="E11" s="113" t="s">
        <v>37</v>
      </c>
      <c r="F11" s="117" t="s">
        <v>31</v>
      </c>
      <c r="G11" s="119" t="s">
        <v>49</v>
      </c>
      <c r="H11" s="113" t="s">
        <v>30</v>
      </c>
      <c r="I11" s="46">
        <v>4</v>
      </c>
      <c r="J11" s="47">
        <v>18</v>
      </c>
      <c r="K11" s="46">
        <v>2</v>
      </c>
      <c r="L11" s="48">
        <v>22</v>
      </c>
      <c r="M11" s="49">
        <f t="shared" si="0"/>
        <v>40</v>
      </c>
      <c r="N11" s="23" t="e">
        <f>#REF!+#REF!</f>
        <v>#REF!</v>
      </c>
      <c r="O11" s="24"/>
      <c r="P11" s="25"/>
      <c r="Q11" s="24" t="e">
        <f>IF(#REF!=1,25,0)</f>
        <v>#REF!</v>
      </c>
      <c r="R11" s="24" t="e">
        <f>IF(#REF!=2,22,0)</f>
        <v>#REF!</v>
      </c>
      <c r="S11" s="24" t="e">
        <f>IF(#REF!=3,20,0)</f>
        <v>#REF!</v>
      </c>
      <c r="T11" s="24" t="e">
        <f>IF(#REF!=4,18,0)</f>
        <v>#REF!</v>
      </c>
      <c r="U11" s="24" t="e">
        <f>IF(#REF!=5,16,0)</f>
        <v>#REF!</v>
      </c>
      <c r="V11" s="24" t="e">
        <f>IF(#REF!=6,15,0)</f>
        <v>#REF!</v>
      </c>
      <c r="W11" s="24" t="e">
        <f>IF(#REF!=7,14,0)</f>
        <v>#REF!</v>
      </c>
      <c r="X11" s="24" t="e">
        <f>IF(#REF!=8,13,0)</f>
        <v>#REF!</v>
      </c>
      <c r="Y11" s="24" t="e">
        <f>IF(#REF!=9,12,0)</f>
        <v>#REF!</v>
      </c>
      <c r="Z11" s="24" t="e">
        <f>IF(#REF!=10,11,0)</f>
        <v>#REF!</v>
      </c>
      <c r="AA11" s="24" t="e">
        <f>IF(#REF!=11,10,0)</f>
        <v>#REF!</v>
      </c>
      <c r="AB11" s="24" t="e">
        <f>IF(#REF!=12,9,0)</f>
        <v>#REF!</v>
      </c>
      <c r="AC11" s="24" t="e">
        <f>IF(#REF!=13,8,0)</f>
        <v>#REF!</v>
      </c>
      <c r="AD11" s="24" t="e">
        <f>IF(#REF!=14,7,0)</f>
        <v>#REF!</v>
      </c>
      <c r="AE11" s="24" t="e">
        <f>IF(#REF!=15,6,0)</f>
        <v>#REF!</v>
      </c>
      <c r="AF11" s="24" t="e">
        <f>IF(#REF!=16,5,0)</f>
        <v>#REF!</v>
      </c>
      <c r="AG11" s="24" t="e">
        <f>IF(#REF!=17,4,0)</f>
        <v>#REF!</v>
      </c>
      <c r="AH11" s="24" t="e">
        <f>IF(#REF!=18,3,0)</f>
        <v>#REF!</v>
      </c>
      <c r="AI11" s="24" t="e">
        <f>IF(#REF!=19,2,0)</f>
        <v>#REF!</v>
      </c>
      <c r="AJ11" s="24" t="e">
        <f>IF(#REF!=20,1,0)</f>
        <v>#REF!</v>
      </c>
      <c r="AK11" s="24" t="e">
        <f>IF(#REF!&gt;20,0,0)</f>
        <v>#REF!</v>
      </c>
      <c r="AL11" s="24" t="e">
        <f>IF(#REF!="сх",0,0)</f>
        <v>#REF!</v>
      </c>
      <c r="AM11" s="24" t="e">
        <f t="shared" si="1"/>
        <v>#REF!</v>
      </c>
      <c r="AN11" s="24" t="e">
        <f>IF(#REF!=1,25,0)</f>
        <v>#REF!</v>
      </c>
      <c r="AO11" s="24" t="e">
        <f>IF(#REF!=2,22,0)</f>
        <v>#REF!</v>
      </c>
      <c r="AP11" s="24" t="e">
        <f>IF(#REF!=3,20,0)</f>
        <v>#REF!</v>
      </c>
      <c r="AQ11" s="24" t="e">
        <f>IF(#REF!=4,18,0)</f>
        <v>#REF!</v>
      </c>
      <c r="AR11" s="24" t="e">
        <f>IF(#REF!=5,16,0)</f>
        <v>#REF!</v>
      </c>
      <c r="AS11" s="24" t="e">
        <f>IF(#REF!=6,15,0)</f>
        <v>#REF!</v>
      </c>
      <c r="AT11" s="24" t="e">
        <f>IF(#REF!=7,14,0)</f>
        <v>#REF!</v>
      </c>
      <c r="AU11" s="24" t="e">
        <f>IF(#REF!=8,13,0)</f>
        <v>#REF!</v>
      </c>
      <c r="AV11" s="24" t="e">
        <f>IF(#REF!=9,12,0)</f>
        <v>#REF!</v>
      </c>
      <c r="AW11" s="24" t="e">
        <f>IF(#REF!=10,11,0)</f>
        <v>#REF!</v>
      </c>
      <c r="AX11" s="24" t="e">
        <f>IF(#REF!=11,10,0)</f>
        <v>#REF!</v>
      </c>
      <c r="AY11" s="24" t="e">
        <f>IF(#REF!=12,9,0)</f>
        <v>#REF!</v>
      </c>
      <c r="AZ11" s="24" t="e">
        <f>IF(#REF!=13,8,0)</f>
        <v>#REF!</v>
      </c>
      <c r="BA11" s="24" t="e">
        <f>IF(#REF!=14,7,0)</f>
        <v>#REF!</v>
      </c>
      <c r="BB11" s="24" t="e">
        <f>IF(#REF!=15,6,0)</f>
        <v>#REF!</v>
      </c>
      <c r="BC11" s="24" t="e">
        <f>IF(#REF!=16,5,0)</f>
        <v>#REF!</v>
      </c>
      <c r="BD11" s="24" t="e">
        <f>IF(#REF!=17,4,0)</f>
        <v>#REF!</v>
      </c>
      <c r="BE11" s="24" t="e">
        <f>IF(#REF!=18,3,0)</f>
        <v>#REF!</v>
      </c>
      <c r="BF11" s="24" t="e">
        <f>IF(#REF!=19,2,0)</f>
        <v>#REF!</v>
      </c>
      <c r="BG11" s="24" t="e">
        <f>IF(#REF!=20,1,0)</f>
        <v>#REF!</v>
      </c>
      <c r="BH11" s="24" t="e">
        <f>IF(#REF!&gt;20,0,0)</f>
        <v>#REF!</v>
      </c>
      <c r="BI11" s="24" t="e">
        <f>IF(#REF!="сх",0,0)</f>
        <v>#REF!</v>
      </c>
      <c r="BJ11" s="24" t="e">
        <f t="shared" si="2"/>
        <v>#REF!</v>
      </c>
      <c r="BK11" s="24" t="e">
        <f>IF(#REF!=1,45,0)</f>
        <v>#REF!</v>
      </c>
      <c r="BL11" s="24" t="e">
        <f>IF(#REF!=2,42,0)</f>
        <v>#REF!</v>
      </c>
      <c r="BM11" s="24" t="e">
        <f>IF(#REF!=3,40,0)</f>
        <v>#REF!</v>
      </c>
      <c r="BN11" s="24" t="e">
        <f>IF(#REF!=4,38,0)</f>
        <v>#REF!</v>
      </c>
      <c r="BO11" s="24" t="e">
        <f>IF(#REF!=5,36,0)</f>
        <v>#REF!</v>
      </c>
      <c r="BP11" s="24" t="e">
        <f>IF(#REF!=6,35,0)</f>
        <v>#REF!</v>
      </c>
      <c r="BQ11" s="24" t="e">
        <f>IF(#REF!=7,34,0)</f>
        <v>#REF!</v>
      </c>
      <c r="BR11" s="24" t="e">
        <f>IF(#REF!=8,33,0)</f>
        <v>#REF!</v>
      </c>
      <c r="BS11" s="24" t="e">
        <f>IF(#REF!=9,32,0)</f>
        <v>#REF!</v>
      </c>
      <c r="BT11" s="24" t="e">
        <f>IF(#REF!=10,31,0)</f>
        <v>#REF!</v>
      </c>
      <c r="BU11" s="24" t="e">
        <f>IF(#REF!=11,30,0)</f>
        <v>#REF!</v>
      </c>
      <c r="BV11" s="24" t="e">
        <f>IF(#REF!=12,29,0)</f>
        <v>#REF!</v>
      </c>
      <c r="BW11" s="24" t="e">
        <f>IF(#REF!=13,28,0)</f>
        <v>#REF!</v>
      </c>
      <c r="BX11" s="24" t="e">
        <f>IF(#REF!=14,27,0)</f>
        <v>#REF!</v>
      </c>
      <c r="BY11" s="24" t="e">
        <f>IF(#REF!=15,26,0)</f>
        <v>#REF!</v>
      </c>
      <c r="BZ11" s="24" t="e">
        <f>IF(#REF!=16,25,0)</f>
        <v>#REF!</v>
      </c>
      <c r="CA11" s="24" t="e">
        <f>IF(#REF!=17,24,0)</f>
        <v>#REF!</v>
      </c>
      <c r="CB11" s="24" t="e">
        <f>IF(#REF!=18,23,0)</f>
        <v>#REF!</v>
      </c>
      <c r="CC11" s="24" t="e">
        <f>IF(#REF!=19,22,0)</f>
        <v>#REF!</v>
      </c>
      <c r="CD11" s="24" t="e">
        <f>IF(#REF!=20,21,0)</f>
        <v>#REF!</v>
      </c>
      <c r="CE11" s="24" t="e">
        <f>IF(#REF!=21,20,0)</f>
        <v>#REF!</v>
      </c>
      <c r="CF11" s="24" t="e">
        <f>IF(#REF!=22,19,0)</f>
        <v>#REF!</v>
      </c>
      <c r="CG11" s="24" t="e">
        <f>IF(#REF!=23,18,0)</f>
        <v>#REF!</v>
      </c>
      <c r="CH11" s="24" t="e">
        <f>IF(#REF!=24,17,0)</f>
        <v>#REF!</v>
      </c>
      <c r="CI11" s="24" t="e">
        <f>IF(#REF!=25,16,0)</f>
        <v>#REF!</v>
      </c>
      <c r="CJ11" s="24" t="e">
        <f>IF(#REF!=26,15,0)</f>
        <v>#REF!</v>
      </c>
      <c r="CK11" s="24" t="e">
        <f>IF(#REF!=27,14,0)</f>
        <v>#REF!</v>
      </c>
      <c r="CL11" s="24" t="e">
        <f>IF(#REF!=28,13,0)</f>
        <v>#REF!</v>
      </c>
      <c r="CM11" s="24" t="e">
        <f>IF(#REF!=29,12,0)</f>
        <v>#REF!</v>
      </c>
      <c r="CN11" s="24" t="e">
        <f>IF(#REF!=30,11,0)</f>
        <v>#REF!</v>
      </c>
      <c r="CO11" s="24" t="e">
        <f>IF(#REF!=31,10,0)</f>
        <v>#REF!</v>
      </c>
      <c r="CP11" s="24" t="e">
        <f>IF(#REF!=32,9,0)</f>
        <v>#REF!</v>
      </c>
      <c r="CQ11" s="24" t="e">
        <f>IF(#REF!=33,8,0)</f>
        <v>#REF!</v>
      </c>
      <c r="CR11" s="24" t="e">
        <f>IF(#REF!=34,7,0)</f>
        <v>#REF!</v>
      </c>
      <c r="CS11" s="24" t="e">
        <f>IF(#REF!=35,6,0)</f>
        <v>#REF!</v>
      </c>
      <c r="CT11" s="24" t="e">
        <f>IF(#REF!=36,5,0)</f>
        <v>#REF!</v>
      </c>
      <c r="CU11" s="24" t="e">
        <f>IF(#REF!=37,4,0)</f>
        <v>#REF!</v>
      </c>
      <c r="CV11" s="24" t="e">
        <f>IF(#REF!=38,3,0)</f>
        <v>#REF!</v>
      </c>
      <c r="CW11" s="24" t="e">
        <f>IF(#REF!=39,2,0)</f>
        <v>#REF!</v>
      </c>
      <c r="CX11" s="24" t="e">
        <f>IF(#REF!=40,1,0)</f>
        <v>#REF!</v>
      </c>
      <c r="CY11" s="24" t="e">
        <f>IF(#REF!&gt;20,0,0)</f>
        <v>#REF!</v>
      </c>
      <c r="CZ11" s="24" t="e">
        <f>IF(#REF!="сх",0,0)</f>
        <v>#REF!</v>
      </c>
      <c r="DA11" s="24" t="e">
        <f t="shared" si="3"/>
        <v>#REF!</v>
      </c>
      <c r="DB11" s="24" t="e">
        <f>IF(#REF!=1,45,0)</f>
        <v>#REF!</v>
      </c>
      <c r="DC11" s="24" t="e">
        <f>IF(#REF!=2,42,0)</f>
        <v>#REF!</v>
      </c>
      <c r="DD11" s="24" t="e">
        <f>IF(#REF!=3,40,0)</f>
        <v>#REF!</v>
      </c>
      <c r="DE11" s="24" t="e">
        <f>IF(#REF!=4,38,0)</f>
        <v>#REF!</v>
      </c>
      <c r="DF11" s="24" t="e">
        <f>IF(#REF!=5,36,0)</f>
        <v>#REF!</v>
      </c>
      <c r="DG11" s="24" t="e">
        <f>IF(#REF!=6,35,0)</f>
        <v>#REF!</v>
      </c>
      <c r="DH11" s="24" t="e">
        <f>IF(#REF!=7,34,0)</f>
        <v>#REF!</v>
      </c>
      <c r="DI11" s="24" t="e">
        <f>IF(#REF!=8,33,0)</f>
        <v>#REF!</v>
      </c>
      <c r="DJ11" s="24" t="e">
        <f>IF(#REF!=9,32,0)</f>
        <v>#REF!</v>
      </c>
      <c r="DK11" s="24" t="e">
        <f>IF(#REF!=10,31,0)</f>
        <v>#REF!</v>
      </c>
      <c r="DL11" s="24" t="e">
        <f>IF(#REF!=11,30,0)</f>
        <v>#REF!</v>
      </c>
      <c r="DM11" s="24" t="e">
        <f>IF(#REF!=12,29,0)</f>
        <v>#REF!</v>
      </c>
      <c r="DN11" s="24" t="e">
        <f>IF(#REF!=13,28,0)</f>
        <v>#REF!</v>
      </c>
      <c r="DO11" s="24" t="e">
        <f>IF(#REF!=14,27,0)</f>
        <v>#REF!</v>
      </c>
      <c r="DP11" s="24" t="e">
        <f>IF(#REF!=15,26,0)</f>
        <v>#REF!</v>
      </c>
      <c r="DQ11" s="24" t="e">
        <f>IF(#REF!=16,25,0)</f>
        <v>#REF!</v>
      </c>
      <c r="DR11" s="24" t="e">
        <f>IF(#REF!=17,24,0)</f>
        <v>#REF!</v>
      </c>
      <c r="DS11" s="24" t="e">
        <f>IF(#REF!=18,23,0)</f>
        <v>#REF!</v>
      </c>
      <c r="DT11" s="24" t="e">
        <f>IF(#REF!=19,22,0)</f>
        <v>#REF!</v>
      </c>
      <c r="DU11" s="24" t="e">
        <f>IF(#REF!=20,21,0)</f>
        <v>#REF!</v>
      </c>
      <c r="DV11" s="24" t="e">
        <f>IF(#REF!=21,20,0)</f>
        <v>#REF!</v>
      </c>
      <c r="DW11" s="24" t="e">
        <f>IF(#REF!=22,19,0)</f>
        <v>#REF!</v>
      </c>
      <c r="DX11" s="24" t="e">
        <f>IF(#REF!=23,18,0)</f>
        <v>#REF!</v>
      </c>
      <c r="DY11" s="24" t="e">
        <f>IF(#REF!=24,17,0)</f>
        <v>#REF!</v>
      </c>
      <c r="DZ11" s="24" t="e">
        <f>IF(#REF!=25,16,0)</f>
        <v>#REF!</v>
      </c>
      <c r="EA11" s="24" t="e">
        <f>IF(#REF!=26,15,0)</f>
        <v>#REF!</v>
      </c>
      <c r="EB11" s="24" t="e">
        <f>IF(#REF!=27,14,0)</f>
        <v>#REF!</v>
      </c>
      <c r="EC11" s="24" t="e">
        <f>IF(#REF!=28,13,0)</f>
        <v>#REF!</v>
      </c>
      <c r="ED11" s="24" t="e">
        <f>IF(#REF!=29,12,0)</f>
        <v>#REF!</v>
      </c>
      <c r="EE11" s="24" t="e">
        <f>IF(#REF!=30,11,0)</f>
        <v>#REF!</v>
      </c>
      <c r="EF11" s="24" t="e">
        <f>IF(#REF!=31,10,0)</f>
        <v>#REF!</v>
      </c>
      <c r="EG11" s="24" t="e">
        <f>IF(#REF!=32,9,0)</f>
        <v>#REF!</v>
      </c>
      <c r="EH11" s="24" t="e">
        <f>IF(#REF!=33,8,0)</f>
        <v>#REF!</v>
      </c>
      <c r="EI11" s="24" t="e">
        <f>IF(#REF!=34,7,0)</f>
        <v>#REF!</v>
      </c>
      <c r="EJ11" s="24" t="e">
        <f>IF(#REF!=35,6,0)</f>
        <v>#REF!</v>
      </c>
      <c r="EK11" s="24" t="e">
        <f>IF(#REF!=36,5,0)</f>
        <v>#REF!</v>
      </c>
      <c r="EL11" s="24" t="e">
        <f>IF(#REF!=37,4,0)</f>
        <v>#REF!</v>
      </c>
      <c r="EM11" s="24" t="e">
        <f>IF(#REF!=38,3,0)</f>
        <v>#REF!</v>
      </c>
      <c r="EN11" s="24" t="e">
        <f>IF(#REF!=39,2,0)</f>
        <v>#REF!</v>
      </c>
      <c r="EO11" s="24" t="e">
        <f>IF(#REF!=40,1,0)</f>
        <v>#REF!</v>
      </c>
      <c r="EP11" s="24" t="e">
        <f>IF(#REF!&gt;20,0,0)</f>
        <v>#REF!</v>
      </c>
      <c r="EQ11" s="24" t="e">
        <f>IF(#REF!="сх",0,0)</f>
        <v>#REF!</v>
      </c>
      <c r="ER11" s="24" t="e">
        <f t="shared" si="4"/>
        <v>#REF!</v>
      </c>
      <c r="ES11" s="24"/>
      <c r="ET11" s="24" t="e">
        <f>IF(#REF!="сх","ноль",IF(#REF!&gt;0,#REF!,"Ноль"))</f>
        <v>#REF!</v>
      </c>
      <c r="EU11" s="24" t="e">
        <f>IF(#REF!="сх","ноль",IF(#REF!&gt;0,#REF!,"Ноль"))</f>
        <v>#REF!</v>
      </c>
      <c r="EV11" s="24"/>
      <c r="EW11" s="24" t="e">
        <f t="shared" si="5"/>
        <v>#REF!</v>
      </c>
      <c r="EX11" s="24" t="e">
        <f>IF(M11=#REF!,IF(#REF!&lt;#REF!,#REF!,FB11),#REF!)</f>
        <v>#REF!</v>
      </c>
      <c r="EY11" s="24" t="e">
        <f>IF(M11=#REF!,IF(#REF!&lt;#REF!,0,1))</f>
        <v>#REF!</v>
      </c>
      <c r="EZ11" s="24" t="e">
        <f>IF(AND(EW11&gt;=21,EW11&lt;&gt;0),EW11,IF(M11&lt;#REF!,"СТОП",EX11+EY11))</f>
        <v>#REF!</v>
      </c>
      <c r="FA11" s="24"/>
      <c r="FB11" s="24">
        <v>15</v>
      </c>
      <c r="FC11" s="24">
        <v>16</v>
      </c>
      <c r="FD11" s="24"/>
      <c r="FE11" s="26" t="e">
        <f>IF(#REF!=1,25,0)</f>
        <v>#REF!</v>
      </c>
      <c r="FF11" s="26" t="e">
        <f>IF(#REF!=2,22,0)</f>
        <v>#REF!</v>
      </c>
      <c r="FG11" s="26" t="e">
        <f>IF(#REF!=3,20,0)</f>
        <v>#REF!</v>
      </c>
      <c r="FH11" s="26" t="e">
        <f>IF(#REF!=4,18,0)</f>
        <v>#REF!</v>
      </c>
      <c r="FI11" s="26" t="e">
        <f>IF(#REF!=5,16,0)</f>
        <v>#REF!</v>
      </c>
      <c r="FJ11" s="26" t="e">
        <f>IF(#REF!=6,15,0)</f>
        <v>#REF!</v>
      </c>
      <c r="FK11" s="26" t="e">
        <f>IF(#REF!=7,14,0)</f>
        <v>#REF!</v>
      </c>
      <c r="FL11" s="26" t="e">
        <f>IF(#REF!=8,13,0)</f>
        <v>#REF!</v>
      </c>
      <c r="FM11" s="26" t="e">
        <f>IF(#REF!=9,12,0)</f>
        <v>#REF!</v>
      </c>
      <c r="FN11" s="26" t="e">
        <f>IF(#REF!=10,11,0)</f>
        <v>#REF!</v>
      </c>
      <c r="FO11" s="26" t="e">
        <f>IF(#REF!=11,10,0)</f>
        <v>#REF!</v>
      </c>
      <c r="FP11" s="26" t="e">
        <f>IF(#REF!=12,9,0)</f>
        <v>#REF!</v>
      </c>
      <c r="FQ11" s="26" t="e">
        <f>IF(#REF!=13,8,0)</f>
        <v>#REF!</v>
      </c>
      <c r="FR11" s="26" t="e">
        <f>IF(#REF!=14,7,0)</f>
        <v>#REF!</v>
      </c>
      <c r="FS11" s="26" t="e">
        <f>IF(#REF!=15,6,0)</f>
        <v>#REF!</v>
      </c>
      <c r="FT11" s="26" t="e">
        <f>IF(#REF!=16,5,0)</f>
        <v>#REF!</v>
      </c>
      <c r="FU11" s="26" t="e">
        <f>IF(#REF!=17,4,0)</f>
        <v>#REF!</v>
      </c>
      <c r="FV11" s="26" t="e">
        <f>IF(#REF!=18,3,0)</f>
        <v>#REF!</v>
      </c>
      <c r="FW11" s="26" t="e">
        <f>IF(#REF!=19,2,0)</f>
        <v>#REF!</v>
      </c>
      <c r="FX11" s="26" t="e">
        <f>IF(#REF!=20,1,0)</f>
        <v>#REF!</v>
      </c>
      <c r="FY11" s="26" t="e">
        <f>IF(#REF!&gt;20,0,0)</f>
        <v>#REF!</v>
      </c>
      <c r="FZ11" s="26" t="e">
        <f>IF(#REF!="сх",0,0)</f>
        <v>#REF!</v>
      </c>
      <c r="GA11" s="26" t="e">
        <f t="shared" si="6"/>
        <v>#REF!</v>
      </c>
      <c r="GB11" s="26" t="e">
        <f>IF(#REF!=1,25,0)</f>
        <v>#REF!</v>
      </c>
      <c r="GC11" s="26" t="e">
        <f>IF(#REF!=2,22,0)</f>
        <v>#REF!</v>
      </c>
      <c r="GD11" s="26" t="e">
        <f>IF(#REF!=3,20,0)</f>
        <v>#REF!</v>
      </c>
      <c r="GE11" s="26" t="e">
        <f>IF(#REF!=4,18,0)</f>
        <v>#REF!</v>
      </c>
      <c r="GF11" s="26" t="e">
        <f>IF(#REF!=5,16,0)</f>
        <v>#REF!</v>
      </c>
      <c r="GG11" s="26" t="e">
        <f>IF(#REF!=6,15,0)</f>
        <v>#REF!</v>
      </c>
      <c r="GH11" s="26" t="e">
        <f>IF(#REF!=7,14,0)</f>
        <v>#REF!</v>
      </c>
      <c r="GI11" s="26" t="e">
        <f>IF(#REF!=8,13,0)</f>
        <v>#REF!</v>
      </c>
      <c r="GJ11" s="26" t="e">
        <f>IF(#REF!=9,12,0)</f>
        <v>#REF!</v>
      </c>
      <c r="GK11" s="26" t="e">
        <f>IF(#REF!=10,11,0)</f>
        <v>#REF!</v>
      </c>
      <c r="GL11" s="26" t="e">
        <f>IF(#REF!=11,10,0)</f>
        <v>#REF!</v>
      </c>
      <c r="GM11" s="26" t="e">
        <f>IF(#REF!=12,9,0)</f>
        <v>#REF!</v>
      </c>
      <c r="GN11" s="26" t="e">
        <f>IF(#REF!=13,8,0)</f>
        <v>#REF!</v>
      </c>
      <c r="GO11" s="26" t="e">
        <f>IF(#REF!=14,7,0)</f>
        <v>#REF!</v>
      </c>
      <c r="GP11" s="26" t="e">
        <f>IF(#REF!=15,6,0)</f>
        <v>#REF!</v>
      </c>
      <c r="GQ11" s="26" t="e">
        <f>IF(#REF!=16,5,0)</f>
        <v>#REF!</v>
      </c>
      <c r="GR11" s="26" t="e">
        <f>IF(#REF!=17,4,0)</f>
        <v>#REF!</v>
      </c>
      <c r="GS11" s="26" t="e">
        <f>IF(#REF!=18,3,0)</f>
        <v>#REF!</v>
      </c>
      <c r="GT11" s="26" t="e">
        <f>IF(#REF!=19,2,0)</f>
        <v>#REF!</v>
      </c>
      <c r="GU11" s="26" t="e">
        <f>IF(#REF!=20,1,0)</f>
        <v>#REF!</v>
      </c>
      <c r="GV11" s="26" t="e">
        <f>IF(#REF!&gt;20,0,0)</f>
        <v>#REF!</v>
      </c>
      <c r="GW11" s="26" t="e">
        <f>IF(#REF!="сх",0,0)</f>
        <v>#REF!</v>
      </c>
      <c r="GX11" s="26" t="e">
        <f t="shared" si="7"/>
        <v>#REF!</v>
      </c>
      <c r="GY11" s="26" t="e">
        <f>IF(#REF!=1,100,0)</f>
        <v>#REF!</v>
      </c>
      <c r="GZ11" s="26" t="e">
        <f>IF(#REF!=2,98,0)</f>
        <v>#REF!</v>
      </c>
      <c r="HA11" s="26" t="e">
        <f>IF(#REF!=3,95,0)</f>
        <v>#REF!</v>
      </c>
      <c r="HB11" s="26" t="e">
        <f>IF(#REF!=4,93,0)</f>
        <v>#REF!</v>
      </c>
      <c r="HC11" s="26" t="e">
        <f>IF(#REF!=5,90,0)</f>
        <v>#REF!</v>
      </c>
      <c r="HD11" s="26" t="e">
        <f>IF(#REF!=6,88,0)</f>
        <v>#REF!</v>
      </c>
      <c r="HE11" s="26" t="e">
        <f>IF(#REF!=7,85,0)</f>
        <v>#REF!</v>
      </c>
      <c r="HF11" s="26" t="e">
        <f>IF(#REF!=8,83,0)</f>
        <v>#REF!</v>
      </c>
      <c r="HG11" s="26" t="e">
        <f>IF(#REF!=9,80,0)</f>
        <v>#REF!</v>
      </c>
      <c r="HH11" s="26" t="e">
        <f>IF(#REF!=10,78,0)</f>
        <v>#REF!</v>
      </c>
      <c r="HI11" s="26" t="e">
        <f>IF(#REF!=11,75,0)</f>
        <v>#REF!</v>
      </c>
      <c r="HJ11" s="26" t="e">
        <f>IF(#REF!=12,73,0)</f>
        <v>#REF!</v>
      </c>
      <c r="HK11" s="26" t="e">
        <f>IF(#REF!=13,70,0)</f>
        <v>#REF!</v>
      </c>
      <c r="HL11" s="26" t="e">
        <f>IF(#REF!=14,68,0)</f>
        <v>#REF!</v>
      </c>
      <c r="HM11" s="26" t="e">
        <f>IF(#REF!=15,65,0)</f>
        <v>#REF!</v>
      </c>
      <c r="HN11" s="26" t="e">
        <f>IF(#REF!=16,63,0)</f>
        <v>#REF!</v>
      </c>
      <c r="HO11" s="26" t="e">
        <f>IF(#REF!=17,60,0)</f>
        <v>#REF!</v>
      </c>
      <c r="HP11" s="26" t="e">
        <f>IF(#REF!=18,58,0)</f>
        <v>#REF!</v>
      </c>
      <c r="HQ11" s="26" t="e">
        <f>IF(#REF!=19,55,0)</f>
        <v>#REF!</v>
      </c>
      <c r="HR11" s="26" t="e">
        <f>IF(#REF!=20,53,0)</f>
        <v>#REF!</v>
      </c>
      <c r="HS11" s="26" t="e">
        <f>IF(#REF!&gt;20,0,0)</f>
        <v>#REF!</v>
      </c>
      <c r="HT11" s="26" t="e">
        <f>IF(#REF!="сх",0,0)</f>
        <v>#REF!</v>
      </c>
      <c r="HU11" s="26" t="e">
        <f t="shared" si="8"/>
        <v>#REF!</v>
      </c>
      <c r="HV11" s="26" t="e">
        <f>IF(#REF!=1,100,0)</f>
        <v>#REF!</v>
      </c>
      <c r="HW11" s="26" t="e">
        <f>IF(#REF!=2,98,0)</f>
        <v>#REF!</v>
      </c>
      <c r="HX11" s="26" t="e">
        <f>IF(#REF!=3,95,0)</f>
        <v>#REF!</v>
      </c>
      <c r="HY11" s="26" t="e">
        <f>IF(#REF!=4,93,0)</f>
        <v>#REF!</v>
      </c>
      <c r="HZ11" s="26" t="e">
        <f>IF(#REF!=5,90,0)</f>
        <v>#REF!</v>
      </c>
      <c r="IA11" s="26" t="e">
        <f>IF(#REF!=6,88,0)</f>
        <v>#REF!</v>
      </c>
      <c r="IB11" s="26" t="e">
        <f>IF(#REF!=7,85,0)</f>
        <v>#REF!</v>
      </c>
      <c r="IC11" s="26" t="e">
        <f>IF(#REF!=8,83,0)</f>
        <v>#REF!</v>
      </c>
      <c r="ID11" s="26" t="e">
        <f>IF(#REF!=9,80,0)</f>
        <v>#REF!</v>
      </c>
      <c r="IE11" s="26" t="e">
        <f>IF(#REF!=10,78,0)</f>
        <v>#REF!</v>
      </c>
      <c r="IF11" s="26" t="e">
        <f>IF(#REF!=11,75,0)</f>
        <v>#REF!</v>
      </c>
      <c r="IG11" s="26" t="e">
        <f>IF(#REF!=12,73,0)</f>
        <v>#REF!</v>
      </c>
      <c r="IH11" s="26" t="e">
        <f>IF(#REF!=13,70,0)</f>
        <v>#REF!</v>
      </c>
      <c r="II11" s="26" t="e">
        <f>IF(#REF!=14,68,0)</f>
        <v>#REF!</v>
      </c>
      <c r="IJ11" s="26" t="e">
        <f>IF(#REF!=15,65,0)</f>
        <v>#REF!</v>
      </c>
      <c r="IK11" s="26" t="e">
        <f>IF(#REF!=16,63,0)</f>
        <v>#REF!</v>
      </c>
      <c r="IL11" s="26" t="e">
        <f>IF(#REF!=17,60,0)</f>
        <v>#REF!</v>
      </c>
      <c r="IM11" s="26" t="e">
        <f>IF(#REF!=18,58,0)</f>
        <v>#REF!</v>
      </c>
      <c r="IN11" s="26" t="e">
        <f>IF(#REF!=19,55,0)</f>
        <v>#REF!</v>
      </c>
      <c r="IO11" s="26" t="e">
        <f>IF(#REF!=20,53,0)</f>
        <v>#REF!</v>
      </c>
      <c r="IP11" s="26" t="e">
        <f>IF(#REF!&gt;20,0,0)</f>
        <v>#REF!</v>
      </c>
      <c r="IQ11" s="26" t="e">
        <f>IF(#REF!="сх",0,0)</f>
        <v>#REF!</v>
      </c>
      <c r="IR11" s="26" t="e">
        <f t="shared" si="9"/>
        <v>#REF!</v>
      </c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</row>
    <row r="12" spans="1:263" s="3" customFormat="1" ht="102.75" customHeight="1" x14ac:dyDescent="0.2">
      <c r="A12" s="45">
        <v>3</v>
      </c>
      <c r="B12" s="61">
        <v>9.1999999999999993</v>
      </c>
      <c r="C12" s="124">
        <v>333</v>
      </c>
      <c r="D12" s="125" t="s">
        <v>131</v>
      </c>
      <c r="E12" s="113" t="s">
        <v>23</v>
      </c>
      <c r="F12" s="117" t="s">
        <v>31</v>
      </c>
      <c r="G12" s="119" t="s">
        <v>32</v>
      </c>
      <c r="H12" s="113" t="s">
        <v>30</v>
      </c>
      <c r="I12" s="46">
        <v>3</v>
      </c>
      <c r="J12" s="47">
        <v>20</v>
      </c>
      <c r="K12" s="46">
        <v>3</v>
      </c>
      <c r="L12" s="48">
        <v>20</v>
      </c>
      <c r="M12" s="49">
        <f t="shared" si="0"/>
        <v>40</v>
      </c>
      <c r="N12" s="23" t="e">
        <f>#REF!+#REF!</f>
        <v>#REF!</v>
      </c>
      <c r="O12" s="24"/>
      <c r="P12" s="25"/>
      <c r="Q12" s="24" t="e">
        <f>IF(#REF!=1,25,0)</f>
        <v>#REF!</v>
      </c>
      <c r="R12" s="24" t="e">
        <f>IF(#REF!=2,22,0)</f>
        <v>#REF!</v>
      </c>
      <c r="S12" s="24" t="e">
        <f>IF(#REF!=3,20,0)</f>
        <v>#REF!</v>
      </c>
      <c r="T12" s="24" t="e">
        <f>IF(#REF!=4,18,0)</f>
        <v>#REF!</v>
      </c>
      <c r="U12" s="24" t="e">
        <f>IF(#REF!=5,16,0)</f>
        <v>#REF!</v>
      </c>
      <c r="V12" s="24" t="e">
        <f>IF(#REF!=6,15,0)</f>
        <v>#REF!</v>
      </c>
      <c r="W12" s="24" t="e">
        <f>IF(#REF!=7,14,0)</f>
        <v>#REF!</v>
      </c>
      <c r="X12" s="24" t="e">
        <f>IF(#REF!=8,13,0)</f>
        <v>#REF!</v>
      </c>
      <c r="Y12" s="24" t="e">
        <f>IF(#REF!=9,12,0)</f>
        <v>#REF!</v>
      </c>
      <c r="Z12" s="24" t="e">
        <f>IF(#REF!=10,11,0)</f>
        <v>#REF!</v>
      </c>
      <c r="AA12" s="24" t="e">
        <f>IF(#REF!=11,10,0)</f>
        <v>#REF!</v>
      </c>
      <c r="AB12" s="24" t="e">
        <f>IF(#REF!=12,9,0)</f>
        <v>#REF!</v>
      </c>
      <c r="AC12" s="24" t="e">
        <f>IF(#REF!=13,8,0)</f>
        <v>#REF!</v>
      </c>
      <c r="AD12" s="24" t="e">
        <f>IF(#REF!=14,7,0)</f>
        <v>#REF!</v>
      </c>
      <c r="AE12" s="24" t="e">
        <f>IF(#REF!=15,6,0)</f>
        <v>#REF!</v>
      </c>
      <c r="AF12" s="24" t="e">
        <f>IF(#REF!=16,5,0)</f>
        <v>#REF!</v>
      </c>
      <c r="AG12" s="24" t="e">
        <f>IF(#REF!=17,4,0)</f>
        <v>#REF!</v>
      </c>
      <c r="AH12" s="24" t="e">
        <f>IF(#REF!=18,3,0)</f>
        <v>#REF!</v>
      </c>
      <c r="AI12" s="24" t="e">
        <f>IF(#REF!=19,2,0)</f>
        <v>#REF!</v>
      </c>
      <c r="AJ12" s="24" t="e">
        <f>IF(#REF!=20,1,0)</f>
        <v>#REF!</v>
      </c>
      <c r="AK12" s="24" t="e">
        <f>IF(#REF!&gt;20,0,0)</f>
        <v>#REF!</v>
      </c>
      <c r="AL12" s="24" t="e">
        <f>IF(#REF!="сх",0,0)</f>
        <v>#REF!</v>
      </c>
      <c r="AM12" s="24" t="e">
        <f t="shared" si="1"/>
        <v>#REF!</v>
      </c>
      <c r="AN12" s="24" t="e">
        <f>IF(#REF!=1,25,0)</f>
        <v>#REF!</v>
      </c>
      <c r="AO12" s="24" t="e">
        <f>IF(#REF!=2,22,0)</f>
        <v>#REF!</v>
      </c>
      <c r="AP12" s="24" t="e">
        <f>IF(#REF!=3,20,0)</f>
        <v>#REF!</v>
      </c>
      <c r="AQ12" s="24" t="e">
        <f>IF(#REF!=4,18,0)</f>
        <v>#REF!</v>
      </c>
      <c r="AR12" s="24" t="e">
        <f>IF(#REF!=5,16,0)</f>
        <v>#REF!</v>
      </c>
      <c r="AS12" s="24" t="e">
        <f>IF(#REF!=6,15,0)</f>
        <v>#REF!</v>
      </c>
      <c r="AT12" s="24" t="e">
        <f>IF(#REF!=7,14,0)</f>
        <v>#REF!</v>
      </c>
      <c r="AU12" s="24" t="e">
        <f>IF(#REF!=8,13,0)</f>
        <v>#REF!</v>
      </c>
      <c r="AV12" s="24" t="e">
        <f>IF(#REF!=9,12,0)</f>
        <v>#REF!</v>
      </c>
      <c r="AW12" s="24" t="e">
        <f>IF(#REF!=10,11,0)</f>
        <v>#REF!</v>
      </c>
      <c r="AX12" s="24" t="e">
        <f>IF(#REF!=11,10,0)</f>
        <v>#REF!</v>
      </c>
      <c r="AY12" s="24" t="e">
        <f>IF(#REF!=12,9,0)</f>
        <v>#REF!</v>
      </c>
      <c r="AZ12" s="24" t="e">
        <f>IF(#REF!=13,8,0)</f>
        <v>#REF!</v>
      </c>
      <c r="BA12" s="24" t="e">
        <f>IF(#REF!=14,7,0)</f>
        <v>#REF!</v>
      </c>
      <c r="BB12" s="24" t="e">
        <f>IF(#REF!=15,6,0)</f>
        <v>#REF!</v>
      </c>
      <c r="BC12" s="24" t="e">
        <f>IF(#REF!=16,5,0)</f>
        <v>#REF!</v>
      </c>
      <c r="BD12" s="24" t="e">
        <f>IF(#REF!=17,4,0)</f>
        <v>#REF!</v>
      </c>
      <c r="BE12" s="24" t="e">
        <f>IF(#REF!=18,3,0)</f>
        <v>#REF!</v>
      </c>
      <c r="BF12" s="24" t="e">
        <f>IF(#REF!=19,2,0)</f>
        <v>#REF!</v>
      </c>
      <c r="BG12" s="24" t="e">
        <f>IF(#REF!=20,1,0)</f>
        <v>#REF!</v>
      </c>
      <c r="BH12" s="24" t="e">
        <f>IF(#REF!&gt;20,0,0)</f>
        <v>#REF!</v>
      </c>
      <c r="BI12" s="24" t="e">
        <f>IF(#REF!="сх",0,0)</f>
        <v>#REF!</v>
      </c>
      <c r="BJ12" s="24" t="e">
        <f t="shared" si="2"/>
        <v>#REF!</v>
      </c>
      <c r="BK12" s="24" t="e">
        <f>IF(#REF!=1,45,0)</f>
        <v>#REF!</v>
      </c>
      <c r="BL12" s="24" t="e">
        <f>IF(#REF!=2,42,0)</f>
        <v>#REF!</v>
      </c>
      <c r="BM12" s="24" t="e">
        <f>IF(#REF!=3,40,0)</f>
        <v>#REF!</v>
      </c>
      <c r="BN12" s="24" t="e">
        <f>IF(#REF!=4,38,0)</f>
        <v>#REF!</v>
      </c>
      <c r="BO12" s="24" t="e">
        <f>IF(#REF!=5,36,0)</f>
        <v>#REF!</v>
      </c>
      <c r="BP12" s="24" t="e">
        <f>IF(#REF!=6,35,0)</f>
        <v>#REF!</v>
      </c>
      <c r="BQ12" s="24" t="e">
        <f>IF(#REF!=7,34,0)</f>
        <v>#REF!</v>
      </c>
      <c r="BR12" s="24" t="e">
        <f>IF(#REF!=8,33,0)</f>
        <v>#REF!</v>
      </c>
      <c r="BS12" s="24" t="e">
        <f>IF(#REF!=9,32,0)</f>
        <v>#REF!</v>
      </c>
      <c r="BT12" s="24" t="e">
        <f>IF(#REF!=10,31,0)</f>
        <v>#REF!</v>
      </c>
      <c r="BU12" s="24" t="e">
        <f>IF(#REF!=11,30,0)</f>
        <v>#REF!</v>
      </c>
      <c r="BV12" s="24" t="e">
        <f>IF(#REF!=12,29,0)</f>
        <v>#REF!</v>
      </c>
      <c r="BW12" s="24" t="e">
        <f>IF(#REF!=13,28,0)</f>
        <v>#REF!</v>
      </c>
      <c r="BX12" s="24" t="e">
        <f>IF(#REF!=14,27,0)</f>
        <v>#REF!</v>
      </c>
      <c r="BY12" s="24" t="e">
        <f>IF(#REF!=15,26,0)</f>
        <v>#REF!</v>
      </c>
      <c r="BZ12" s="24" t="e">
        <f>IF(#REF!=16,25,0)</f>
        <v>#REF!</v>
      </c>
      <c r="CA12" s="24" t="e">
        <f>IF(#REF!=17,24,0)</f>
        <v>#REF!</v>
      </c>
      <c r="CB12" s="24" t="e">
        <f>IF(#REF!=18,23,0)</f>
        <v>#REF!</v>
      </c>
      <c r="CC12" s="24" t="e">
        <f>IF(#REF!=19,22,0)</f>
        <v>#REF!</v>
      </c>
      <c r="CD12" s="24" t="e">
        <f>IF(#REF!=20,21,0)</f>
        <v>#REF!</v>
      </c>
      <c r="CE12" s="24" t="e">
        <f>IF(#REF!=21,20,0)</f>
        <v>#REF!</v>
      </c>
      <c r="CF12" s="24" t="e">
        <f>IF(#REF!=22,19,0)</f>
        <v>#REF!</v>
      </c>
      <c r="CG12" s="24" t="e">
        <f>IF(#REF!=23,18,0)</f>
        <v>#REF!</v>
      </c>
      <c r="CH12" s="24" t="e">
        <f>IF(#REF!=24,17,0)</f>
        <v>#REF!</v>
      </c>
      <c r="CI12" s="24" t="e">
        <f>IF(#REF!=25,16,0)</f>
        <v>#REF!</v>
      </c>
      <c r="CJ12" s="24" t="e">
        <f>IF(#REF!=26,15,0)</f>
        <v>#REF!</v>
      </c>
      <c r="CK12" s="24" t="e">
        <f>IF(#REF!=27,14,0)</f>
        <v>#REF!</v>
      </c>
      <c r="CL12" s="24" t="e">
        <f>IF(#REF!=28,13,0)</f>
        <v>#REF!</v>
      </c>
      <c r="CM12" s="24" t="e">
        <f>IF(#REF!=29,12,0)</f>
        <v>#REF!</v>
      </c>
      <c r="CN12" s="24" t="e">
        <f>IF(#REF!=30,11,0)</f>
        <v>#REF!</v>
      </c>
      <c r="CO12" s="24" t="e">
        <f>IF(#REF!=31,10,0)</f>
        <v>#REF!</v>
      </c>
      <c r="CP12" s="24" t="e">
        <f>IF(#REF!=32,9,0)</f>
        <v>#REF!</v>
      </c>
      <c r="CQ12" s="24" t="e">
        <f>IF(#REF!=33,8,0)</f>
        <v>#REF!</v>
      </c>
      <c r="CR12" s="24" t="e">
        <f>IF(#REF!=34,7,0)</f>
        <v>#REF!</v>
      </c>
      <c r="CS12" s="24" t="e">
        <f>IF(#REF!=35,6,0)</f>
        <v>#REF!</v>
      </c>
      <c r="CT12" s="24" t="e">
        <f>IF(#REF!=36,5,0)</f>
        <v>#REF!</v>
      </c>
      <c r="CU12" s="24" t="e">
        <f>IF(#REF!=37,4,0)</f>
        <v>#REF!</v>
      </c>
      <c r="CV12" s="24" t="e">
        <f>IF(#REF!=38,3,0)</f>
        <v>#REF!</v>
      </c>
      <c r="CW12" s="24" t="e">
        <f>IF(#REF!=39,2,0)</f>
        <v>#REF!</v>
      </c>
      <c r="CX12" s="24" t="e">
        <f>IF(#REF!=40,1,0)</f>
        <v>#REF!</v>
      </c>
      <c r="CY12" s="24" t="e">
        <f>IF(#REF!&gt;20,0,0)</f>
        <v>#REF!</v>
      </c>
      <c r="CZ12" s="24" t="e">
        <f>IF(#REF!="сх",0,0)</f>
        <v>#REF!</v>
      </c>
      <c r="DA12" s="24" t="e">
        <f t="shared" si="3"/>
        <v>#REF!</v>
      </c>
      <c r="DB12" s="24" t="e">
        <f>IF(#REF!=1,45,0)</f>
        <v>#REF!</v>
      </c>
      <c r="DC12" s="24" t="e">
        <f>IF(#REF!=2,42,0)</f>
        <v>#REF!</v>
      </c>
      <c r="DD12" s="24" t="e">
        <f>IF(#REF!=3,40,0)</f>
        <v>#REF!</v>
      </c>
      <c r="DE12" s="24" t="e">
        <f>IF(#REF!=4,38,0)</f>
        <v>#REF!</v>
      </c>
      <c r="DF12" s="24" t="e">
        <f>IF(#REF!=5,36,0)</f>
        <v>#REF!</v>
      </c>
      <c r="DG12" s="24" t="e">
        <f>IF(#REF!=6,35,0)</f>
        <v>#REF!</v>
      </c>
      <c r="DH12" s="24" t="e">
        <f>IF(#REF!=7,34,0)</f>
        <v>#REF!</v>
      </c>
      <c r="DI12" s="24" t="e">
        <f>IF(#REF!=8,33,0)</f>
        <v>#REF!</v>
      </c>
      <c r="DJ12" s="24" t="e">
        <f>IF(#REF!=9,32,0)</f>
        <v>#REF!</v>
      </c>
      <c r="DK12" s="24" t="e">
        <f>IF(#REF!=10,31,0)</f>
        <v>#REF!</v>
      </c>
      <c r="DL12" s="24" t="e">
        <f>IF(#REF!=11,30,0)</f>
        <v>#REF!</v>
      </c>
      <c r="DM12" s="24" t="e">
        <f>IF(#REF!=12,29,0)</f>
        <v>#REF!</v>
      </c>
      <c r="DN12" s="24" t="e">
        <f>IF(#REF!=13,28,0)</f>
        <v>#REF!</v>
      </c>
      <c r="DO12" s="24" t="e">
        <f>IF(#REF!=14,27,0)</f>
        <v>#REF!</v>
      </c>
      <c r="DP12" s="24" t="e">
        <f>IF(#REF!=15,26,0)</f>
        <v>#REF!</v>
      </c>
      <c r="DQ12" s="24" t="e">
        <f>IF(#REF!=16,25,0)</f>
        <v>#REF!</v>
      </c>
      <c r="DR12" s="24" t="e">
        <f>IF(#REF!=17,24,0)</f>
        <v>#REF!</v>
      </c>
      <c r="DS12" s="24" t="e">
        <f>IF(#REF!=18,23,0)</f>
        <v>#REF!</v>
      </c>
      <c r="DT12" s="24" t="e">
        <f>IF(#REF!=19,22,0)</f>
        <v>#REF!</v>
      </c>
      <c r="DU12" s="24" t="e">
        <f>IF(#REF!=20,21,0)</f>
        <v>#REF!</v>
      </c>
      <c r="DV12" s="24" t="e">
        <f>IF(#REF!=21,20,0)</f>
        <v>#REF!</v>
      </c>
      <c r="DW12" s="24" t="e">
        <f>IF(#REF!=22,19,0)</f>
        <v>#REF!</v>
      </c>
      <c r="DX12" s="24" t="e">
        <f>IF(#REF!=23,18,0)</f>
        <v>#REF!</v>
      </c>
      <c r="DY12" s="24" t="e">
        <f>IF(#REF!=24,17,0)</f>
        <v>#REF!</v>
      </c>
      <c r="DZ12" s="24" t="e">
        <f>IF(#REF!=25,16,0)</f>
        <v>#REF!</v>
      </c>
      <c r="EA12" s="24" t="e">
        <f>IF(#REF!=26,15,0)</f>
        <v>#REF!</v>
      </c>
      <c r="EB12" s="24" t="e">
        <f>IF(#REF!=27,14,0)</f>
        <v>#REF!</v>
      </c>
      <c r="EC12" s="24" t="e">
        <f>IF(#REF!=28,13,0)</f>
        <v>#REF!</v>
      </c>
      <c r="ED12" s="24" t="e">
        <f>IF(#REF!=29,12,0)</f>
        <v>#REF!</v>
      </c>
      <c r="EE12" s="24" t="e">
        <f>IF(#REF!=30,11,0)</f>
        <v>#REF!</v>
      </c>
      <c r="EF12" s="24" t="e">
        <f>IF(#REF!=31,10,0)</f>
        <v>#REF!</v>
      </c>
      <c r="EG12" s="24" t="e">
        <f>IF(#REF!=32,9,0)</f>
        <v>#REF!</v>
      </c>
      <c r="EH12" s="24" t="e">
        <f>IF(#REF!=33,8,0)</f>
        <v>#REF!</v>
      </c>
      <c r="EI12" s="24" t="e">
        <f>IF(#REF!=34,7,0)</f>
        <v>#REF!</v>
      </c>
      <c r="EJ12" s="24" t="e">
        <f>IF(#REF!=35,6,0)</f>
        <v>#REF!</v>
      </c>
      <c r="EK12" s="24" t="e">
        <f>IF(#REF!=36,5,0)</f>
        <v>#REF!</v>
      </c>
      <c r="EL12" s="24" t="e">
        <f>IF(#REF!=37,4,0)</f>
        <v>#REF!</v>
      </c>
      <c r="EM12" s="24" t="e">
        <f>IF(#REF!=38,3,0)</f>
        <v>#REF!</v>
      </c>
      <c r="EN12" s="24" t="e">
        <f>IF(#REF!=39,2,0)</f>
        <v>#REF!</v>
      </c>
      <c r="EO12" s="24" t="e">
        <f>IF(#REF!=40,1,0)</f>
        <v>#REF!</v>
      </c>
      <c r="EP12" s="24" t="e">
        <f>IF(#REF!&gt;20,0,0)</f>
        <v>#REF!</v>
      </c>
      <c r="EQ12" s="24" t="e">
        <f>IF(#REF!="сх",0,0)</f>
        <v>#REF!</v>
      </c>
      <c r="ER12" s="24" t="e">
        <f t="shared" si="4"/>
        <v>#REF!</v>
      </c>
      <c r="ES12" s="24"/>
      <c r="ET12" s="24" t="e">
        <f>IF(#REF!="сх","ноль",IF(#REF!&gt;0,#REF!,"Ноль"))</f>
        <v>#REF!</v>
      </c>
      <c r="EU12" s="24" t="e">
        <f>IF(#REF!="сх","ноль",IF(#REF!&gt;0,#REF!,"Ноль"))</f>
        <v>#REF!</v>
      </c>
      <c r="EV12" s="24"/>
      <c r="EW12" s="24" t="e">
        <f t="shared" si="5"/>
        <v>#REF!</v>
      </c>
      <c r="EX12" s="24" t="e">
        <f>IF(M12=#REF!,IF(#REF!&lt;#REF!,#REF!,FB12),#REF!)</f>
        <v>#REF!</v>
      </c>
      <c r="EY12" s="24" t="e">
        <f>IF(M12=#REF!,IF(#REF!&lt;#REF!,0,1))</f>
        <v>#REF!</v>
      </c>
      <c r="EZ12" s="24" t="e">
        <f>IF(AND(EW12&gt;=21,EW12&lt;&gt;0),EW12,IF(M12&lt;#REF!,"СТОП",EX12+EY12))</f>
        <v>#REF!</v>
      </c>
      <c r="FA12" s="24"/>
      <c r="FB12" s="24">
        <v>15</v>
      </c>
      <c r="FC12" s="24">
        <v>16</v>
      </c>
      <c r="FD12" s="24"/>
      <c r="FE12" s="26" t="e">
        <f>IF(#REF!=1,25,0)</f>
        <v>#REF!</v>
      </c>
      <c r="FF12" s="26" t="e">
        <f>IF(#REF!=2,22,0)</f>
        <v>#REF!</v>
      </c>
      <c r="FG12" s="26" t="e">
        <f>IF(#REF!=3,20,0)</f>
        <v>#REF!</v>
      </c>
      <c r="FH12" s="26" t="e">
        <f>IF(#REF!=4,18,0)</f>
        <v>#REF!</v>
      </c>
      <c r="FI12" s="26" t="e">
        <f>IF(#REF!=5,16,0)</f>
        <v>#REF!</v>
      </c>
      <c r="FJ12" s="26" t="e">
        <f>IF(#REF!=6,15,0)</f>
        <v>#REF!</v>
      </c>
      <c r="FK12" s="26" t="e">
        <f>IF(#REF!=7,14,0)</f>
        <v>#REF!</v>
      </c>
      <c r="FL12" s="26" t="e">
        <f>IF(#REF!=8,13,0)</f>
        <v>#REF!</v>
      </c>
      <c r="FM12" s="26" t="e">
        <f>IF(#REF!=9,12,0)</f>
        <v>#REF!</v>
      </c>
      <c r="FN12" s="26" t="e">
        <f>IF(#REF!=10,11,0)</f>
        <v>#REF!</v>
      </c>
      <c r="FO12" s="26" t="e">
        <f>IF(#REF!=11,10,0)</f>
        <v>#REF!</v>
      </c>
      <c r="FP12" s="26" t="e">
        <f>IF(#REF!=12,9,0)</f>
        <v>#REF!</v>
      </c>
      <c r="FQ12" s="26" t="e">
        <f>IF(#REF!=13,8,0)</f>
        <v>#REF!</v>
      </c>
      <c r="FR12" s="26" t="e">
        <f>IF(#REF!=14,7,0)</f>
        <v>#REF!</v>
      </c>
      <c r="FS12" s="26" t="e">
        <f>IF(#REF!=15,6,0)</f>
        <v>#REF!</v>
      </c>
      <c r="FT12" s="26" t="e">
        <f>IF(#REF!=16,5,0)</f>
        <v>#REF!</v>
      </c>
      <c r="FU12" s="26" t="e">
        <f>IF(#REF!=17,4,0)</f>
        <v>#REF!</v>
      </c>
      <c r="FV12" s="26" t="e">
        <f>IF(#REF!=18,3,0)</f>
        <v>#REF!</v>
      </c>
      <c r="FW12" s="26" t="e">
        <f>IF(#REF!=19,2,0)</f>
        <v>#REF!</v>
      </c>
      <c r="FX12" s="26" t="e">
        <f>IF(#REF!=20,1,0)</f>
        <v>#REF!</v>
      </c>
      <c r="FY12" s="26" t="e">
        <f>IF(#REF!&gt;20,0,0)</f>
        <v>#REF!</v>
      </c>
      <c r="FZ12" s="26" t="e">
        <f>IF(#REF!="сх",0,0)</f>
        <v>#REF!</v>
      </c>
      <c r="GA12" s="26" t="e">
        <f t="shared" si="6"/>
        <v>#REF!</v>
      </c>
      <c r="GB12" s="26" t="e">
        <f>IF(#REF!=1,25,0)</f>
        <v>#REF!</v>
      </c>
      <c r="GC12" s="26" t="e">
        <f>IF(#REF!=2,22,0)</f>
        <v>#REF!</v>
      </c>
      <c r="GD12" s="26" t="e">
        <f>IF(#REF!=3,20,0)</f>
        <v>#REF!</v>
      </c>
      <c r="GE12" s="26" t="e">
        <f>IF(#REF!=4,18,0)</f>
        <v>#REF!</v>
      </c>
      <c r="GF12" s="26" t="e">
        <f>IF(#REF!=5,16,0)</f>
        <v>#REF!</v>
      </c>
      <c r="GG12" s="26" t="e">
        <f>IF(#REF!=6,15,0)</f>
        <v>#REF!</v>
      </c>
      <c r="GH12" s="26" t="e">
        <f>IF(#REF!=7,14,0)</f>
        <v>#REF!</v>
      </c>
      <c r="GI12" s="26" t="e">
        <f>IF(#REF!=8,13,0)</f>
        <v>#REF!</v>
      </c>
      <c r="GJ12" s="26" t="e">
        <f>IF(#REF!=9,12,0)</f>
        <v>#REF!</v>
      </c>
      <c r="GK12" s="26" t="e">
        <f>IF(#REF!=10,11,0)</f>
        <v>#REF!</v>
      </c>
      <c r="GL12" s="26" t="e">
        <f>IF(#REF!=11,10,0)</f>
        <v>#REF!</v>
      </c>
      <c r="GM12" s="26" t="e">
        <f>IF(#REF!=12,9,0)</f>
        <v>#REF!</v>
      </c>
      <c r="GN12" s="26" t="e">
        <f>IF(#REF!=13,8,0)</f>
        <v>#REF!</v>
      </c>
      <c r="GO12" s="26" t="e">
        <f>IF(#REF!=14,7,0)</f>
        <v>#REF!</v>
      </c>
      <c r="GP12" s="26" t="e">
        <f>IF(#REF!=15,6,0)</f>
        <v>#REF!</v>
      </c>
      <c r="GQ12" s="26" t="e">
        <f>IF(#REF!=16,5,0)</f>
        <v>#REF!</v>
      </c>
      <c r="GR12" s="26" t="e">
        <f>IF(#REF!=17,4,0)</f>
        <v>#REF!</v>
      </c>
      <c r="GS12" s="26" t="e">
        <f>IF(#REF!=18,3,0)</f>
        <v>#REF!</v>
      </c>
      <c r="GT12" s="26" t="e">
        <f>IF(#REF!=19,2,0)</f>
        <v>#REF!</v>
      </c>
      <c r="GU12" s="26" t="e">
        <f>IF(#REF!=20,1,0)</f>
        <v>#REF!</v>
      </c>
      <c r="GV12" s="26" t="e">
        <f>IF(#REF!&gt;20,0,0)</f>
        <v>#REF!</v>
      </c>
      <c r="GW12" s="26" t="e">
        <f>IF(#REF!="сх",0,0)</f>
        <v>#REF!</v>
      </c>
      <c r="GX12" s="26" t="e">
        <f t="shared" si="7"/>
        <v>#REF!</v>
      </c>
      <c r="GY12" s="26" t="e">
        <f>IF(#REF!=1,100,0)</f>
        <v>#REF!</v>
      </c>
      <c r="GZ12" s="26" t="e">
        <f>IF(#REF!=2,98,0)</f>
        <v>#REF!</v>
      </c>
      <c r="HA12" s="26" t="e">
        <f>IF(#REF!=3,95,0)</f>
        <v>#REF!</v>
      </c>
      <c r="HB12" s="26" t="e">
        <f>IF(#REF!=4,93,0)</f>
        <v>#REF!</v>
      </c>
      <c r="HC12" s="26" t="e">
        <f>IF(#REF!=5,90,0)</f>
        <v>#REF!</v>
      </c>
      <c r="HD12" s="26" t="e">
        <f>IF(#REF!=6,88,0)</f>
        <v>#REF!</v>
      </c>
      <c r="HE12" s="26" t="e">
        <f>IF(#REF!=7,85,0)</f>
        <v>#REF!</v>
      </c>
      <c r="HF12" s="26" t="e">
        <f>IF(#REF!=8,83,0)</f>
        <v>#REF!</v>
      </c>
      <c r="HG12" s="26" t="e">
        <f>IF(#REF!=9,80,0)</f>
        <v>#REF!</v>
      </c>
      <c r="HH12" s="26" t="e">
        <f>IF(#REF!=10,78,0)</f>
        <v>#REF!</v>
      </c>
      <c r="HI12" s="26" t="e">
        <f>IF(#REF!=11,75,0)</f>
        <v>#REF!</v>
      </c>
      <c r="HJ12" s="26" t="e">
        <f>IF(#REF!=12,73,0)</f>
        <v>#REF!</v>
      </c>
      <c r="HK12" s="26" t="e">
        <f>IF(#REF!=13,70,0)</f>
        <v>#REF!</v>
      </c>
      <c r="HL12" s="26" t="e">
        <f>IF(#REF!=14,68,0)</f>
        <v>#REF!</v>
      </c>
      <c r="HM12" s="26" t="e">
        <f>IF(#REF!=15,65,0)</f>
        <v>#REF!</v>
      </c>
      <c r="HN12" s="26" t="e">
        <f>IF(#REF!=16,63,0)</f>
        <v>#REF!</v>
      </c>
      <c r="HO12" s="26" t="e">
        <f>IF(#REF!=17,60,0)</f>
        <v>#REF!</v>
      </c>
      <c r="HP12" s="26" t="e">
        <f>IF(#REF!=18,58,0)</f>
        <v>#REF!</v>
      </c>
      <c r="HQ12" s="26" t="e">
        <f>IF(#REF!=19,55,0)</f>
        <v>#REF!</v>
      </c>
      <c r="HR12" s="26" t="e">
        <f>IF(#REF!=20,53,0)</f>
        <v>#REF!</v>
      </c>
      <c r="HS12" s="26" t="e">
        <f>IF(#REF!&gt;20,0,0)</f>
        <v>#REF!</v>
      </c>
      <c r="HT12" s="26" t="e">
        <f>IF(#REF!="сх",0,0)</f>
        <v>#REF!</v>
      </c>
      <c r="HU12" s="26" t="e">
        <f t="shared" si="8"/>
        <v>#REF!</v>
      </c>
      <c r="HV12" s="26" t="e">
        <f>IF(#REF!=1,100,0)</f>
        <v>#REF!</v>
      </c>
      <c r="HW12" s="26" t="e">
        <f>IF(#REF!=2,98,0)</f>
        <v>#REF!</v>
      </c>
      <c r="HX12" s="26" t="e">
        <f>IF(#REF!=3,95,0)</f>
        <v>#REF!</v>
      </c>
      <c r="HY12" s="26" t="e">
        <f>IF(#REF!=4,93,0)</f>
        <v>#REF!</v>
      </c>
      <c r="HZ12" s="26" t="e">
        <f>IF(#REF!=5,90,0)</f>
        <v>#REF!</v>
      </c>
      <c r="IA12" s="26" t="e">
        <f>IF(#REF!=6,88,0)</f>
        <v>#REF!</v>
      </c>
      <c r="IB12" s="26" t="e">
        <f>IF(#REF!=7,85,0)</f>
        <v>#REF!</v>
      </c>
      <c r="IC12" s="26" t="e">
        <f>IF(#REF!=8,83,0)</f>
        <v>#REF!</v>
      </c>
      <c r="ID12" s="26" t="e">
        <f>IF(#REF!=9,80,0)</f>
        <v>#REF!</v>
      </c>
      <c r="IE12" s="26" t="e">
        <f>IF(#REF!=10,78,0)</f>
        <v>#REF!</v>
      </c>
      <c r="IF12" s="26" t="e">
        <f>IF(#REF!=11,75,0)</f>
        <v>#REF!</v>
      </c>
      <c r="IG12" s="26" t="e">
        <f>IF(#REF!=12,73,0)</f>
        <v>#REF!</v>
      </c>
      <c r="IH12" s="26" t="e">
        <f>IF(#REF!=13,70,0)</f>
        <v>#REF!</v>
      </c>
      <c r="II12" s="26" t="e">
        <f>IF(#REF!=14,68,0)</f>
        <v>#REF!</v>
      </c>
      <c r="IJ12" s="26" t="e">
        <f>IF(#REF!=15,65,0)</f>
        <v>#REF!</v>
      </c>
      <c r="IK12" s="26" t="e">
        <f>IF(#REF!=16,63,0)</f>
        <v>#REF!</v>
      </c>
      <c r="IL12" s="26" t="e">
        <f>IF(#REF!=17,60,0)</f>
        <v>#REF!</v>
      </c>
      <c r="IM12" s="26" t="e">
        <f>IF(#REF!=18,58,0)</f>
        <v>#REF!</v>
      </c>
      <c r="IN12" s="26" t="e">
        <f>IF(#REF!=19,55,0)</f>
        <v>#REF!</v>
      </c>
      <c r="IO12" s="26" t="e">
        <f>IF(#REF!=20,53,0)</f>
        <v>#REF!</v>
      </c>
      <c r="IP12" s="26" t="e">
        <f>IF(#REF!&gt;20,0,0)</f>
        <v>#REF!</v>
      </c>
      <c r="IQ12" s="26" t="e">
        <f>IF(#REF!="сх",0,0)</f>
        <v>#REF!</v>
      </c>
      <c r="IR12" s="26" t="e">
        <f t="shared" si="9"/>
        <v>#REF!</v>
      </c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</row>
    <row r="13" spans="1:263" s="3" customFormat="1" ht="102.75" customHeight="1" x14ac:dyDescent="0.2">
      <c r="A13" s="45">
        <v>4</v>
      </c>
      <c r="B13" s="61">
        <v>9</v>
      </c>
      <c r="C13" s="124">
        <v>37</v>
      </c>
      <c r="D13" s="125" t="s">
        <v>42</v>
      </c>
      <c r="E13" s="113" t="s">
        <v>37</v>
      </c>
      <c r="F13" s="117" t="s">
        <v>31</v>
      </c>
      <c r="G13" s="119" t="s">
        <v>32</v>
      </c>
      <c r="H13" s="113" t="s">
        <v>30</v>
      </c>
      <c r="I13" s="46">
        <v>2</v>
      </c>
      <c r="J13" s="47">
        <v>22</v>
      </c>
      <c r="K13" s="46">
        <v>7</v>
      </c>
      <c r="L13" s="48">
        <v>14</v>
      </c>
      <c r="M13" s="49">
        <f t="shared" si="0"/>
        <v>36</v>
      </c>
      <c r="N13" s="23" t="e">
        <f>#REF!+#REF!</f>
        <v>#REF!</v>
      </c>
      <c r="O13" s="24"/>
      <c r="P13" s="25"/>
      <c r="Q13" s="24" t="e">
        <f>IF(#REF!=1,25,0)</f>
        <v>#REF!</v>
      </c>
      <c r="R13" s="24" t="e">
        <f>IF(#REF!=2,22,0)</f>
        <v>#REF!</v>
      </c>
      <c r="S13" s="24" t="e">
        <f>IF(#REF!=3,20,0)</f>
        <v>#REF!</v>
      </c>
      <c r="T13" s="24" t="e">
        <f>IF(#REF!=4,18,0)</f>
        <v>#REF!</v>
      </c>
      <c r="U13" s="24" t="e">
        <f>IF(#REF!=5,16,0)</f>
        <v>#REF!</v>
      </c>
      <c r="V13" s="24" t="e">
        <f>IF(#REF!=6,15,0)</f>
        <v>#REF!</v>
      </c>
      <c r="W13" s="24" t="e">
        <f>IF(#REF!=7,14,0)</f>
        <v>#REF!</v>
      </c>
      <c r="X13" s="24" t="e">
        <f>IF(#REF!=8,13,0)</f>
        <v>#REF!</v>
      </c>
      <c r="Y13" s="24" t="e">
        <f>IF(#REF!=9,12,0)</f>
        <v>#REF!</v>
      </c>
      <c r="Z13" s="24" t="e">
        <f>IF(#REF!=10,11,0)</f>
        <v>#REF!</v>
      </c>
      <c r="AA13" s="24" t="e">
        <f>IF(#REF!=11,10,0)</f>
        <v>#REF!</v>
      </c>
      <c r="AB13" s="24" t="e">
        <f>IF(#REF!=12,9,0)</f>
        <v>#REF!</v>
      </c>
      <c r="AC13" s="24" t="e">
        <f>IF(#REF!=13,8,0)</f>
        <v>#REF!</v>
      </c>
      <c r="AD13" s="24" t="e">
        <f>IF(#REF!=14,7,0)</f>
        <v>#REF!</v>
      </c>
      <c r="AE13" s="24" t="e">
        <f>IF(#REF!=15,6,0)</f>
        <v>#REF!</v>
      </c>
      <c r="AF13" s="24" t="e">
        <f>IF(#REF!=16,5,0)</f>
        <v>#REF!</v>
      </c>
      <c r="AG13" s="24" t="e">
        <f>IF(#REF!=17,4,0)</f>
        <v>#REF!</v>
      </c>
      <c r="AH13" s="24" t="e">
        <f>IF(#REF!=18,3,0)</f>
        <v>#REF!</v>
      </c>
      <c r="AI13" s="24" t="e">
        <f>IF(#REF!=19,2,0)</f>
        <v>#REF!</v>
      </c>
      <c r="AJ13" s="24" t="e">
        <f>IF(#REF!=20,1,0)</f>
        <v>#REF!</v>
      </c>
      <c r="AK13" s="24" t="e">
        <f>IF(#REF!&gt;20,0,0)</f>
        <v>#REF!</v>
      </c>
      <c r="AL13" s="24" t="e">
        <f>IF(#REF!="сх",0,0)</f>
        <v>#REF!</v>
      </c>
      <c r="AM13" s="24" t="e">
        <f t="shared" si="1"/>
        <v>#REF!</v>
      </c>
      <c r="AN13" s="24" t="e">
        <f>IF(#REF!=1,25,0)</f>
        <v>#REF!</v>
      </c>
      <c r="AO13" s="24" t="e">
        <f>IF(#REF!=2,22,0)</f>
        <v>#REF!</v>
      </c>
      <c r="AP13" s="24" t="e">
        <f>IF(#REF!=3,20,0)</f>
        <v>#REF!</v>
      </c>
      <c r="AQ13" s="24" t="e">
        <f>IF(#REF!=4,18,0)</f>
        <v>#REF!</v>
      </c>
      <c r="AR13" s="24" t="e">
        <f>IF(#REF!=5,16,0)</f>
        <v>#REF!</v>
      </c>
      <c r="AS13" s="24" t="e">
        <f>IF(#REF!=6,15,0)</f>
        <v>#REF!</v>
      </c>
      <c r="AT13" s="24" t="e">
        <f>IF(#REF!=7,14,0)</f>
        <v>#REF!</v>
      </c>
      <c r="AU13" s="24" t="e">
        <f>IF(#REF!=8,13,0)</f>
        <v>#REF!</v>
      </c>
      <c r="AV13" s="24" t="e">
        <f>IF(#REF!=9,12,0)</f>
        <v>#REF!</v>
      </c>
      <c r="AW13" s="24" t="e">
        <f>IF(#REF!=10,11,0)</f>
        <v>#REF!</v>
      </c>
      <c r="AX13" s="24" t="e">
        <f>IF(#REF!=11,10,0)</f>
        <v>#REF!</v>
      </c>
      <c r="AY13" s="24" t="e">
        <f>IF(#REF!=12,9,0)</f>
        <v>#REF!</v>
      </c>
      <c r="AZ13" s="24" t="e">
        <f>IF(#REF!=13,8,0)</f>
        <v>#REF!</v>
      </c>
      <c r="BA13" s="24" t="e">
        <f>IF(#REF!=14,7,0)</f>
        <v>#REF!</v>
      </c>
      <c r="BB13" s="24" t="e">
        <f>IF(#REF!=15,6,0)</f>
        <v>#REF!</v>
      </c>
      <c r="BC13" s="24" t="e">
        <f>IF(#REF!=16,5,0)</f>
        <v>#REF!</v>
      </c>
      <c r="BD13" s="24" t="e">
        <f>IF(#REF!=17,4,0)</f>
        <v>#REF!</v>
      </c>
      <c r="BE13" s="24" t="e">
        <f>IF(#REF!=18,3,0)</f>
        <v>#REF!</v>
      </c>
      <c r="BF13" s="24" t="e">
        <f>IF(#REF!=19,2,0)</f>
        <v>#REF!</v>
      </c>
      <c r="BG13" s="24" t="e">
        <f>IF(#REF!=20,1,0)</f>
        <v>#REF!</v>
      </c>
      <c r="BH13" s="24" t="e">
        <f>IF(#REF!&gt;20,0,0)</f>
        <v>#REF!</v>
      </c>
      <c r="BI13" s="24" t="e">
        <f>IF(#REF!="сх",0,0)</f>
        <v>#REF!</v>
      </c>
      <c r="BJ13" s="24" t="e">
        <f t="shared" si="2"/>
        <v>#REF!</v>
      </c>
      <c r="BK13" s="24" t="e">
        <f>IF(#REF!=1,45,0)</f>
        <v>#REF!</v>
      </c>
      <c r="BL13" s="24" t="e">
        <f>IF(#REF!=2,42,0)</f>
        <v>#REF!</v>
      </c>
      <c r="BM13" s="24" t="e">
        <f>IF(#REF!=3,40,0)</f>
        <v>#REF!</v>
      </c>
      <c r="BN13" s="24" t="e">
        <f>IF(#REF!=4,38,0)</f>
        <v>#REF!</v>
      </c>
      <c r="BO13" s="24" t="e">
        <f>IF(#REF!=5,36,0)</f>
        <v>#REF!</v>
      </c>
      <c r="BP13" s="24" t="e">
        <f>IF(#REF!=6,35,0)</f>
        <v>#REF!</v>
      </c>
      <c r="BQ13" s="24" t="e">
        <f>IF(#REF!=7,34,0)</f>
        <v>#REF!</v>
      </c>
      <c r="BR13" s="24" t="e">
        <f>IF(#REF!=8,33,0)</f>
        <v>#REF!</v>
      </c>
      <c r="BS13" s="24" t="e">
        <f>IF(#REF!=9,32,0)</f>
        <v>#REF!</v>
      </c>
      <c r="BT13" s="24" t="e">
        <f>IF(#REF!=10,31,0)</f>
        <v>#REF!</v>
      </c>
      <c r="BU13" s="24" t="e">
        <f>IF(#REF!=11,30,0)</f>
        <v>#REF!</v>
      </c>
      <c r="BV13" s="24" t="e">
        <f>IF(#REF!=12,29,0)</f>
        <v>#REF!</v>
      </c>
      <c r="BW13" s="24" t="e">
        <f>IF(#REF!=13,28,0)</f>
        <v>#REF!</v>
      </c>
      <c r="BX13" s="24" t="e">
        <f>IF(#REF!=14,27,0)</f>
        <v>#REF!</v>
      </c>
      <c r="BY13" s="24" t="e">
        <f>IF(#REF!=15,26,0)</f>
        <v>#REF!</v>
      </c>
      <c r="BZ13" s="24" t="e">
        <f>IF(#REF!=16,25,0)</f>
        <v>#REF!</v>
      </c>
      <c r="CA13" s="24" t="e">
        <f>IF(#REF!=17,24,0)</f>
        <v>#REF!</v>
      </c>
      <c r="CB13" s="24" t="e">
        <f>IF(#REF!=18,23,0)</f>
        <v>#REF!</v>
      </c>
      <c r="CC13" s="24" t="e">
        <f>IF(#REF!=19,22,0)</f>
        <v>#REF!</v>
      </c>
      <c r="CD13" s="24" t="e">
        <f>IF(#REF!=20,21,0)</f>
        <v>#REF!</v>
      </c>
      <c r="CE13" s="24" t="e">
        <f>IF(#REF!=21,20,0)</f>
        <v>#REF!</v>
      </c>
      <c r="CF13" s="24" t="e">
        <f>IF(#REF!=22,19,0)</f>
        <v>#REF!</v>
      </c>
      <c r="CG13" s="24" t="e">
        <f>IF(#REF!=23,18,0)</f>
        <v>#REF!</v>
      </c>
      <c r="CH13" s="24" t="e">
        <f>IF(#REF!=24,17,0)</f>
        <v>#REF!</v>
      </c>
      <c r="CI13" s="24" t="e">
        <f>IF(#REF!=25,16,0)</f>
        <v>#REF!</v>
      </c>
      <c r="CJ13" s="24" t="e">
        <f>IF(#REF!=26,15,0)</f>
        <v>#REF!</v>
      </c>
      <c r="CK13" s="24" t="e">
        <f>IF(#REF!=27,14,0)</f>
        <v>#REF!</v>
      </c>
      <c r="CL13" s="24" t="e">
        <f>IF(#REF!=28,13,0)</f>
        <v>#REF!</v>
      </c>
      <c r="CM13" s="24" t="e">
        <f>IF(#REF!=29,12,0)</f>
        <v>#REF!</v>
      </c>
      <c r="CN13" s="24" t="e">
        <f>IF(#REF!=30,11,0)</f>
        <v>#REF!</v>
      </c>
      <c r="CO13" s="24" t="e">
        <f>IF(#REF!=31,10,0)</f>
        <v>#REF!</v>
      </c>
      <c r="CP13" s="24" t="e">
        <f>IF(#REF!=32,9,0)</f>
        <v>#REF!</v>
      </c>
      <c r="CQ13" s="24" t="e">
        <f>IF(#REF!=33,8,0)</f>
        <v>#REF!</v>
      </c>
      <c r="CR13" s="24" t="e">
        <f>IF(#REF!=34,7,0)</f>
        <v>#REF!</v>
      </c>
      <c r="CS13" s="24" t="e">
        <f>IF(#REF!=35,6,0)</f>
        <v>#REF!</v>
      </c>
      <c r="CT13" s="24" t="e">
        <f>IF(#REF!=36,5,0)</f>
        <v>#REF!</v>
      </c>
      <c r="CU13" s="24" t="e">
        <f>IF(#REF!=37,4,0)</f>
        <v>#REF!</v>
      </c>
      <c r="CV13" s="24" t="e">
        <f>IF(#REF!=38,3,0)</f>
        <v>#REF!</v>
      </c>
      <c r="CW13" s="24" t="e">
        <f>IF(#REF!=39,2,0)</f>
        <v>#REF!</v>
      </c>
      <c r="CX13" s="24" t="e">
        <f>IF(#REF!=40,1,0)</f>
        <v>#REF!</v>
      </c>
      <c r="CY13" s="24" t="e">
        <f>IF(#REF!&gt;20,0,0)</f>
        <v>#REF!</v>
      </c>
      <c r="CZ13" s="24" t="e">
        <f>IF(#REF!="сх",0,0)</f>
        <v>#REF!</v>
      </c>
      <c r="DA13" s="24" t="e">
        <f t="shared" si="3"/>
        <v>#REF!</v>
      </c>
      <c r="DB13" s="24" t="e">
        <f>IF(#REF!=1,45,0)</f>
        <v>#REF!</v>
      </c>
      <c r="DC13" s="24" t="e">
        <f>IF(#REF!=2,42,0)</f>
        <v>#REF!</v>
      </c>
      <c r="DD13" s="24" t="e">
        <f>IF(#REF!=3,40,0)</f>
        <v>#REF!</v>
      </c>
      <c r="DE13" s="24" t="e">
        <f>IF(#REF!=4,38,0)</f>
        <v>#REF!</v>
      </c>
      <c r="DF13" s="24" t="e">
        <f>IF(#REF!=5,36,0)</f>
        <v>#REF!</v>
      </c>
      <c r="DG13" s="24" t="e">
        <f>IF(#REF!=6,35,0)</f>
        <v>#REF!</v>
      </c>
      <c r="DH13" s="24" t="e">
        <f>IF(#REF!=7,34,0)</f>
        <v>#REF!</v>
      </c>
      <c r="DI13" s="24" t="e">
        <f>IF(#REF!=8,33,0)</f>
        <v>#REF!</v>
      </c>
      <c r="DJ13" s="24" t="e">
        <f>IF(#REF!=9,32,0)</f>
        <v>#REF!</v>
      </c>
      <c r="DK13" s="24" t="e">
        <f>IF(#REF!=10,31,0)</f>
        <v>#REF!</v>
      </c>
      <c r="DL13" s="24" t="e">
        <f>IF(#REF!=11,30,0)</f>
        <v>#REF!</v>
      </c>
      <c r="DM13" s="24" t="e">
        <f>IF(#REF!=12,29,0)</f>
        <v>#REF!</v>
      </c>
      <c r="DN13" s="24" t="e">
        <f>IF(#REF!=13,28,0)</f>
        <v>#REF!</v>
      </c>
      <c r="DO13" s="24" t="e">
        <f>IF(#REF!=14,27,0)</f>
        <v>#REF!</v>
      </c>
      <c r="DP13" s="24" t="e">
        <f>IF(#REF!=15,26,0)</f>
        <v>#REF!</v>
      </c>
      <c r="DQ13" s="24" t="e">
        <f>IF(#REF!=16,25,0)</f>
        <v>#REF!</v>
      </c>
      <c r="DR13" s="24" t="e">
        <f>IF(#REF!=17,24,0)</f>
        <v>#REF!</v>
      </c>
      <c r="DS13" s="24" t="e">
        <f>IF(#REF!=18,23,0)</f>
        <v>#REF!</v>
      </c>
      <c r="DT13" s="24" t="e">
        <f>IF(#REF!=19,22,0)</f>
        <v>#REF!</v>
      </c>
      <c r="DU13" s="24" t="e">
        <f>IF(#REF!=20,21,0)</f>
        <v>#REF!</v>
      </c>
      <c r="DV13" s="24" t="e">
        <f>IF(#REF!=21,20,0)</f>
        <v>#REF!</v>
      </c>
      <c r="DW13" s="24" t="e">
        <f>IF(#REF!=22,19,0)</f>
        <v>#REF!</v>
      </c>
      <c r="DX13" s="24" t="e">
        <f>IF(#REF!=23,18,0)</f>
        <v>#REF!</v>
      </c>
      <c r="DY13" s="24" t="e">
        <f>IF(#REF!=24,17,0)</f>
        <v>#REF!</v>
      </c>
      <c r="DZ13" s="24" t="e">
        <f>IF(#REF!=25,16,0)</f>
        <v>#REF!</v>
      </c>
      <c r="EA13" s="24" t="e">
        <f>IF(#REF!=26,15,0)</f>
        <v>#REF!</v>
      </c>
      <c r="EB13" s="24" t="e">
        <f>IF(#REF!=27,14,0)</f>
        <v>#REF!</v>
      </c>
      <c r="EC13" s="24" t="e">
        <f>IF(#REF!=28,13,0)</f>
        <v>#REF!</v>
      </c>
      <c r="ED13" s="24" t="e">
        <f>IF(#REF!=29,12,0)</f>
        <v>#REF!</v>
      </c>
      <c r="EE13" s="24" t="e">
        <f>IF(#REF!=30,11,0)</f>
        <v>#REF!</v>
      </c>
      <c r="EF13" s="24" t="e">
        <f>IF(#REF!=31,10,0)</f>
        <v>#REF!</v>
      </c>
      <c r="EG13" s="24" t="e">
        <f>IF(#REF!=32,9,0)</f>
        <v>#REF!</v>
      </c>
      <c r="EH13" s="24" t="e">
        <f>IF(#REF!=33,8,0)</f>
        <v>#REF!</v>
      </c>
      <c r="EI13" s="24" t="e">
        <f>IF(#REF!=34,7,0)</f>
        <v>#REF!</v>
      </c>
      <c r="EJ13" s="24" t="e">
        <f>IF(#REF!=35,6,0)</f>
        <v>#REF!</v>
      </c>
      <c r="EK13" s="24" t="e">
        <f>IF(#REF!=36,5,0)</f>
        <v>#REF!</v>
      </c>
      <c r="EL13" s="24" t="e">
        <f>IF(#REF!=37,4,0)</f>
        <v>#REF!</v>
      </c>
      <c r="EM13" s="24" t="e">
        <f>IF(#REF!=38,3,0)</f>
        <v>#REF!</v>
      </c>
      <c r="EN13" s="24" t="e">
        <f>IF(#REF!=39,2,0)</f>
        <v>#REF!</v>
      </c>
      <c r="EO13" s="24" t="e">
        <f>IF(#REF!=40,1,0)</f>
        <v>#REF!</v>
      </c>
      <c r="EP13" s="24" t="e">
        <f>IF(#REF!&gt;20,0,0)</f>
        <v>#REF!</v>
      </c>
      <c r="EQ13" s="24" t="e">
        <f>IF(#REF!="сх",0,0)</f>
        <v>#REF!</v>
      </c>
      <c r="ER13" s="24" t="e">
        <f t="shared" si="4"/>
        <v>#REF!</v>
      </c>
      <c r="ES13" s="24"/>
      <c r="ET13" s="24" t="e">
        <f>IF(#REF!="сх","ноль",IF(#REF!&gt;0,#REF!,"Ноль"))</f>
        <v>#REF!</v>
      </c>
      <c r="EU13" s="24" t="e">
        <f>IF(#REF!="сх","ноль",IF(#REF!&gt;0,#REF!,"Ноль"))</f>
        <v>#REF!</v>
      </c>
      <c r="EV13" s="24"/>
      <c r="EW13" s="24" t="e">
        <f t="shared" si="5"/>
        <v>#REF!</v>
      </c>
      <c r="EX13" s="24" t="e">
        <f>IF(M13=#REF!,IF(#REF!&lt;#REF!,#REF!,FB13),#REF!)</f>
        <v>#REF!</v>
      </c>
      <c r="EY13" s="24" t="e">
        <f>IF(M13=#REF!,IF(#REF!&lt;#REF!,0,1))</f>
        <v>#REF!</v>
      </c>
      <c r="EZ13" s="24" t="e">
        <f>IF(AND(EW13&gt;=21,EW13&lt;&gt;0),EW13,IF(M13&lt;#REF!,"СТОП",EX13+EY13))</f>
        <v>#REF!</v>
      </c>
      <c r="FA13" s="24"/>
      <c r="FB13" s="24">
        <v>15</v>
      </c>
      <c r="FC13" s="24">
        <v>16</v>
      </c>
      <c r="FD13" s="24"/>
      <c r="FE13" s="26" t="e">
        <f>IF(#REF!=1,25,0)</f>
        <v>#REF!</v>
      </c>
      <c r="FF13" s="26" t="e">
        <f>IF(#REF!=2,22,0)</f>
        <v>#REF!</v>
      </c>
      <c r="FG13" s="26" t="e">
        <f>IF(#REF!=3,20,0)</f>
        <v>#REF!</v>
      </c>
      <c r="FH13" s="26" t="e">
        <f>IF(#REF!=4,18,0)</f>
        <v>#REF!</v>
      </c>
      <c r="FI13" s="26" t="e">
        <f>IF(#REF!=5,16,0)</f>
        <v>#REF!</v>
      </c>
      <c r="FJ13" s="26" t="e">
        <f>IF(#REF!=6,15,0)</f>
        <v>#REF!</v>
      </c>
      <c r="FK13" s="26" t="e">
        <f>IF(#REF!=7,14,0)</f>
        <v>#REF!</v>
      </c>
      <c r="FL13" s="26" t="e">
        <f>IF(#REF!=8,13,0)</f>
        <v>#REF!</v>
      </c>
      <c r="FM13" s="26" t="e">
        <f>IF(#REF!=9,12,0)</f>
        <v>#REF!</v>
      </c>
      <c r="FN13" s="26" t="e">
        <f>IF(#REF!=10,11,0)</f>
        <v>#REF!</v>
      </c>
      <c r="FO13" s="26" t="e">
        <f>IF(#REF!=11,10,0)</f>
        <v>#REF!</v>
      </c>
      <c r="FP13" s="26" t="e">
        <f>IF(#REF!=12,9,0)</f>
        <v>#REF!</v>
      </c>
      <c r="FQ13" s="26" t="e">
        <f>IF(#REF!=13,8,0)</f>
        <v>#REF!</v>
      </c>
      <c r="FR13" s="26" t="e">
        <f>IF(#REF!=14,7,0)</f>
        <v>#REF!</v>
      </c>
      <c r="FS13" s="26" t="e">
        <f>IF(#REF!=15,6,0)</f>
        <v>#REF!</v>
      </c>
      <c r="FT13" s="26" t="e">
        <f>IF(#REF!=16,5,0)</f>
        <v>#REF!</v>
      </c>
      <c r="FU13" s="26" t="e">
        <f>IF(#REF!=17,4,0)</f>
        <v>#REF!</v>
      </c>
      <c r="FV13" s="26" t="e">
        <f>IF(#REF!=18,3,0)</f>
        <v>#REF!</v>
      </c>
      <c r="FW13" s="26" t="e">
        <f>IF(#REF!=19,2,0)</f>
        <v>#REF!</v>
      </c>
      <c r="FX13" s="26" t="e">
        <f>IF(#REF!=20,1,0)</f>
        <v>#REF!</v>
      </c>
      <c r="FY13" s="26" t="e">
        <f>IF(#REF!&gt;20,0,0)</f>
        <v>#REF!</v>
      </c>
      <c r="FZ13" s="26" t="e">
        <f>IF(#REF!="сх",0,0)</f>
        <v>#REF!</v>
      </c>
      <c r="GA13" s="26" t="e">
        <f t="shared" si="6"/>
        <v>#REF!</v>
      </c>
      <c r="GB13" s="26" t="e">
        <f>IF(#REF!=1,25,0)</f>
        <v>#REF!</v>
      </c>
      <c r="GC13" s="26" t="e">
        <f>IF(#REF!=2,22,0)</f>
        <v>#REF!</v>
      </c>
      <c r="GD13" s="26" t="e">
        <f>IF(#REF!=3,20,0)</f>
        <v>#REF!</v>
      </c>
      <c r="GE13" s="26" t="e">
        <f>IF(#REF!=4,18,0)</f>
        <v>#REF!</v>
      </c>
      <c r="GF13" s="26" t="e">
        <f>IF(#REF!=5,16,0)</f>
        <v>#REF!</v>
      </c>
      <c r="GG13" s="26" t="e">
        <f>IF(#REF!=6,15,0)</f>
        <v>#REF!</v>
      </c>
      <c r="GH13" s="26" t="e">
        <f>IF(#REF!=7,14,0)</f>
        <v>#REF!</v>
      </c>
      <c r="GI13" s="26" t="e">
        <f>IF(#REF!=8,13,0)</f>
        <v>#REF!</v>
      </c>
      <c r="GJ13" s="26" t="e">
        <f>IF(#REF!=9,12,0)</f>
        <v>#REF!</v>
      </c>
      <c r="GK13" s="26" t="e">
        <f>IF(#REF!=10,11,0)</f>
        <v>#REF!</v>
      </c>
      <c r="GL13" s="26" t="e">
        <f>IF(#REF!=11,10,0)</f>
        <v>#REF!</v>
      </c>
      <c r="GM13" s="26" t="e">
        <f>IF(#REF!=12,9,0)</f>
        <v>#REF!</v>
      </c>
      <c r="GN13" s="26" t="e">
        <f>IF(#REF!=13,8,0)</f>
        <v>#REF!</v>
      </c>
      <c r="GO13" s="26" t="e">
        <f>IF(#REF!=14,7,0)</f>
        <v>#REF!</v>
      </c>
      <c r="GP13" s="26" t="e">
        <f>IF(#REF!=15,6,0)</f>
        <v>#REF!</v>
      </c>
      <c r="GQ13" s="26" t="e">
        <f>IF(#REF!=16,5,0)</f>
        <v>#REF!</v>
      </c>
      <c r="GR13" s="26" t="e">
        <f>IF(#REF!=17,4,0)</f>
        <v>#REF!</v>
      </c>
      <c r="GS13" s="26" t="e">
        <f>IF(#REF!=18,3,0)</f>
        <v>#REF!</v>
      </c>
      <c r="GT13" s="26" t="e">
        <f>IF(#REF!=19,2,0)</f>
        <v>#REF!</v>
      </c>
      <c r="GU13" s="26" t="e">
        <f>IF(#REF!=20,1,0)</f>
        <v>#REF!</v>
      </c>
      <c r="GV13" s="26" t="e">
        <f>IF(#REF!&gt;20,0,0)</f>
        <v>#REF!</v>
      </c>
      <c r="GW13" s="26" t="e">
        <f>IF(#REF!="сх",0,0)</f>
        <v>#REF!</v>
      </c>
      <c r="GX13" s="26" t="e">
        <f t="shared" si="7"/>
        <v>#REF!</v>
      </c>
      <c r="GY13" s="26" t="e">
        <f>IF(#REF!=1,100,0)</f>
        <v>#REF!</v>
      </c>
      <c r="GZ13" s="26" t="e">
        <f>IF(#REF!=2,98,0)</f>
        <v>#REF!</v>
      </c>
      <c r="HA13" s="26" t="e">
        <f>IF(#REF!=3,95,0)</f>
        <v>#REF!</v>
      </c>
      <c r="HB13" s="26" t="e">
        <f>IF(#REF!=4,93,0)</f>
        <v>#REF!</v>
      </c>
      <c r="HC13" s="26" t="e">
        <f>IF(#REF!=5,90,0)</f>
        <v>#REF!</v>
      </c>
      <c r="HD13" s="26" t="e">
        <f>IF(#REF!=6,88,0)</f>
        <v>#REF!</v>
      </c>
      <c r="HE13" s="26" t="e">
        <f>IF(#REF!=7,85,0)</f>
        <v>#REF!</v>
      </c>
      <c r="HF13" s="26" t="e">
        <f>IF(#REF!=8,83,0)</f>
        <v>#REF!</v>
      </c>
      <c r="HG13" s="26" t="e">
        <f>IF(#REF!=9,80,0)</f>
        <v>#REF!</v>
      </c>
      <c r="HH13" s="26" t="e">
        <f>IF(#REF!=10,78,0)</f>
        <v>#REF!</v>
      </c>
      <c r="HI13" s="26" t="e">
        <f>IF(#REF!=11,75,0)</f>
        <v>#REF!</v>
      </c>
      <c r="HJ13" s="26" t="e">
        <f>IF(#REF!=12,73,0)</f>
        <v>#REF!</v>
      </c>
      <c r="HK13" s="26" t="e">
        <f>IF(#REF!=13,70,0)</f>
        <v>#REF!</v>
      </c>
      <c r="HL13" s="26" t="e">
        <f>IF(#REF!=14,68,0)</f>
        <v>#REF!</v>
      </c>
      <c r="HM13" s="26" t="e">
        <f>IF(#REF!=15,65,0)</f>
        <v>#REF!</v>
      </c>
      <c r="HN13" s="26" t="e">
        <f>IF(#REF!=16,63,0)</f>
        <v>#REF!</v>
      </c>
      <c r="HO13" s="26" t="e">
        <f>IF(#REF!=17,60,0)</f>
        <v>#REF!</v>
      </c>
      <c r="HP13" s="26" t="e">
        <f>IF(#REF!=18,58,0)</f>
        <v>#REF!</v>
      </c>
      <c r="HQ13" s="26" t="e">
        <f>IF(#REF!=19,55,0)</f>
        <v>#REF!</v>
      </c>
      <c r="HR13" s="26" t="e">
        <f>IF(#REF!=20,53,0)</f>
        <v>#REF!</v>
      </c>
      <c r="HS13" s="26" t="e">
        <f>IF(#REF!&gt;20,0,0)</f>
        <v>#REF!</v>
      </c>
      <c r="HT13" s="26" t="e">
        <f>IF(#REF!="сх",0,0)</f>
        <v>#REF!</v>
      </c>
      <c r="HU13" s="26" t="e">
        <f t="shared" si="8"/>
        <v>#REF!</v>
      </c>
      <c r="HV13" s="26" t="e">
        <f>IF(#REF!=1,100,0)</f>
        <v>#REF!</v>
      </c>
      <c r="HW13" s="26" t="e">
        <f>IF(#REF!=2,98,0)</f>
        <v>#REF!</v>
      </c>
      <c r="HX13" s="26" t="e">
        <f>IF(#REF!=3,95,0)</f>
        <v>#REF!</v>
      </c>
      <c r="HY13" s="26" t="e">
        <f>IF(#REF!=4,93,0)</f>
        <v>#REF!</v>
      </c>
      <c r="HZ13" s="26" t="e">
        <f>IF(#REF!=5,90,0)</f>
        <v>#REF!</v>
      </c>
      <c r="IA13" s="26" t="e">
        <f>IF(#REF!=6,88,0)</f>
        <v>#REF!</v>
      </c>
      <c r="IB13" s="26" t="e">
        <f>IF(#REF!=7,85,0)</f>
        <v>#REF!</v>
      </c>
      <c r="IC13" s="26" t="e">
        <f>IF(#REF!=8,83,0)</f>
        <v>#REF!</v>
      </c>
      <c r="ID13" s="26" t="e">
        <f>IF(#REF!=9,80,0)</f>
        <v>#REF!</v>
      </c>
      <c r="IE13" s="26" t="e">
        <f>IF(#REF!=10,78,0)</f>
        <v>#REF!</v>
      </c>
      <c r="IF13" s="26" t="e">
        <f>IF(#REF!=11,75,0)</f>
        <v>#REF!</v>
      </c>
      <c r="IG13" s="26" t="e">
        <f>IF(#REF!=12,73,0)</f>
        <v>#REF!</v>
      </c>
      <c r="IH13" s="26" t="e">
        <f>IF(#REF!=13,70,0)</f>
        <v>#REF!</v>
      </c>
      <c r="II13" s="26" t="e">
        <f>IF(#REF!=14,68,0)</f>
        <v>#REF!</v>
      </c>
      <c r="IJ13" s="26" t="e">
        <f>IF(#REF!=15,65,0)</f>
        <v>#REF!</v>
      </c>
      <c r="IK13" s="26" t="e">
        <f>IF(#REF!=16,63,0)</f>
        <v>#REF!</v>
      </c>
      <c r="IL13" s="26" t="e">
        <f>IF(#REF!=17,60,0)</f>
        <v>#REF!</v>
      </c>
      <c r="IM13" s="26" t="e">
        <f>IF(#REF!=18,58,0)</f>
        <v>#REF!</v>
      </c>
      <c r="IN13" s="26" t="e">
        <f>IF(#REF!=19,55,0)</f>
        <v>#REF!</v>
      </c>
      <c r="IO13" s="26" t="e">
        <f>IF(#REF!=20,53,0)</f>
        <v>#REF!</v>
      </c>
      <c r="IP13" s="26" t="e">
        <f>IF(#REF!&gt;20,0,0)</f>
        <v>#REF!</v>
      </c>
      <c r="IQ13" s="26" t="e">
        <f>IF(#REF!="сх",0,0)</f>
        <v>#REF!</v>
      </c>
      <c r="IR13" s="26" t="e">
        <f t="shared" si="9"/>
        <v>#REF!</v>
      </c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</row>
    <row r="14" spans="1:263" s="3" customFormat="1" ht="102.75" customHeight="1" x14ac:dyDescent="0.2">
      <c r="A14" s="45">
        <v>5</v>
      </c>
      <c r="B14" s="61">
        <v>8.8000000000000007</v>
      </c>
      <c r="C14" s="124">
        <v>23</v>
      </c>
      <c r="D14" s="125" t="s">
        <v>130</v>
      </c>
      <c r="E14" s="113" t="s">
        <v>37</v>
      </c>
      <c r="F14" s="117" t="s">
        <v>31</v>
      </c>
      <c r="G14" s="119" t="s">
        <v>81</v>
      </c>
      <c r="H14" s="113" t="s">
        <v>82</v>
      </c>
      <c r="I14" s="46">
        <v>5</v>
      </c>
      <c r="J14" s="47">
        <v>16</v>
      </c>
      <c r="K14" s="46">
        <v>5</v>
      </c>
      <c r="L14" s="48">
        <v>16</v>
      </c>
      <c r="M14" s="49">
        <f t="shared" si="0"/>
        <v>32</v>
      </c>
      <c r="N14" s="23" t="e">
        <f>#REF!+#REF!</f>
        <v>#REF!</v>
      </c>
      <c r="O14" s="24"/>
      <c r="P14" s="25"/>
      <c r="Q14" s="24" t="e">
        <f>IF(#REF!=1,25,0)</f>
        <v>#REF!</v>
      </c>
      <c r="R14" s="24" t="e">
        <f>IF(#REF!=2,22,0)</f>
        <v>#REF!</v>
      </c>
      <c r="S14" s="24" t="e">
        <f>IF(#REF!=3,20,0)</f>
        <v>#REF!</v>
      </c>
      <c r="T14" s="24" t="e">
        <f>IF(#REF!=4,18,0)</f>
        <v>#REF!</v>
      </c>
      <c r="U14" s="24" t="e">
        <f>IF(#REF!=5,16,0)</f>
        <v>#REF!</v>
      </c>
      <c r="V14" s="24" t="e">
        <f>IF(#REF!=6,15,0)</f>
        <v>#REF!</v>
      </c>
      <c r="W14" s="24" t="e">
        <f>IF(#REF!=7,14,0)</f>
        <v>#REF!</v>
      </c>
      <c r="X14" s="24" t="e">
        <f>IF(#REF!=8,13,0)</f>
        <v>#REF!</v>
      </c>
      <c r="Y14" s="24" t="e">
        <f>IF(#REF!=9,12,0)</f>
        <v>#REF!</v>
      </c>
      <c r="Z14" s="24" t="e">
        <f>IF(#REF!=10,11,0)</f>
        <v>#REF!</v>
      </c>
      <c r="AA14" s="24" t="e">
        <f>IF(#REF!=11,10,0)</f>
        <v>#REF!</v>
      </c>
      <c r="AB14" s="24" t="e">
        <f>IF(#REF!=12,9,0)</f>
        <v>#REF!</v>
      </c>
      <c r="AC14" s="24" t="e">
        <f>IF(#REF!=13,8,0)</f>
        <v>#REF!</v>
      </c>
      <c r="AD14" s="24" t="e">
        <f>IF(#REF!=14,7,0)</f>
        <v>#REF!</v>
      </c>
      <c r="AE14" s="24" t="e">
        <f>IF(#REF!=15,6,0)</f>
        <v>#REF!</v>
      </c>
      <c r="AF14" s="24" t="e">
        <f>IF(#REF!=16,5,0)</f>
        <v>#REF!</v>
      </c>
      <c r="AG14" s="24" t="e">
        <f>IF(#REF!=17,4,0)</f>
        <v>#REF!</v>
      </c>
      <c r="AH14" s="24" t="e">
        <f>IF(#REF!=18,3,0)</f>
        <v>#REF!</v>
      </c>
      <c r="AI14" s="24" t="e">
        <f>IF(#REF!=19,2,0)</f>
        <v>#REF!</v>
      </c>
      <c r="AJ14" s="24" t="e">
        <f>IF(#REF!=20,1,0)</f>
        <v>#REF!</v>
      </c>
      <c r="AK14" s="24" t="e">
        <f>IF(#REF!&gt;20,0,0)</f>
        <v>#REF!</v>
      </c>
      <c r="AL14" s="24" t="e">
        <f>IF(#REF!="сх",0,0)</f>
        <v>#REF!</v>
      </c>
      <c r="AM14" s="24" t="e">
        <f t="shared" si="1"/>
        <v>#REF!</v>
      </c>
      <c r="AN14" s="24" t="e">
        <f>IF(#REF!=1,25,0)</f>
        <v>#REF!</v>
      </c>
      <c r="AO14" s="24" t="e">
        <f>IF(#REF!=2,22,0)</f>
        <v>#REF!</v>
      </c>
      <c r="AP14" s="24" t="e">
        <f>IF(#REF!=3,20,0)</f>
        <v>#REF!</v>
      </c>
      <c r="AQ14" s="24" t="e">
        <f>IF(#REF!=4,18,0)</f>
        <v>#REF!</v>
      </c>
      <c r="AR14" s="24" t="e">
        <f>IF(#REF!=5,16,0)</f>
        <v>#REF!</v>
      </c>
      <c r="AS14" s="24" t="e">
        <f>IF(#REF!=6,15,0)</f>
        <v>#REF!</v>
      </c>
      <c r="AT14" s="24" t="e">
        <f>IF(#REF!=7,14,0)</f>
        <v>#REF!</v>
      </c>
      <c r="AU14" s="24" t="e">
        <f>IF(#REF!=8,13,0)</f>
        <v>#REF!</v>
      </c>
      <c r="AV14" s="24" t="e">
        <f>IF(#REF!=9,12,0)</f>
        <v>#REF!</v>
      </c>
      <c r="AW14" s="24" t="e">
        <f>IF(#REF!=10,11,0)</f>
        <v>#REF!</v>
      </c>
      <c r="AX14" s="24" t="e">
        <f>IF(#REF!=11,10,0)</f>
        <v>#REF!</v>
      </c>
      <c r="AY14" s="24" t="e">
        <f>IF(#REF!=12,9,0)</f>
        <v>#REF!</v>
      </c>
      <c r="AZ14" s="24" t="e">
        <f>IF(#REF!=13,8,0)</f>
        <v>#REF!</v>
      </c>
      <c r="BA14" s="24" t="e">
        <f>IF(#REF!=14,7,0)</f>
        <v>#REF!</v>
      </c>
      <c r="BB14" s="24" t="e">
        <f>IF(#REF!=15,6,0)</f>
        <v>#REF!</v>
      </c>
      <c r="BC14" s="24" t="e">
        <f>IF(#REF!=16,5,0)</f>
        <v>#REF!</v>
      </c>
      <c r="BD14" s="24" t="e">
        <f>IF(#REF!=17,4,0)</f>
        <v>#REF!</v>
      </c>
      <c r="BE14" s="24" t="e">
        <f>IF(#REF!=18,3,0)</f>
        <v>#REF!</v>
      </c>
      <c r="BF14" s="24" t="e">
        <f>IF(#REF!=19,2,0)</f>
        <v>#REF!</v>
      </c>
      <c r="BG14" s="24" t="e">
        <f>IF(#REF!=20,1,0)</f>
        <v>#REF!</v>
      </c>
      <c r="BH14" s="24" t="e">
        <f>IF(#REF!&gt;20,0,0)</f>
        <v>#REF!</v>
      </c>
      <c r="BI14" s="24" t="e">
        <f>IF(#REF!="сх",0,0)</f>
        <v>#REF!</v>
      </c>
      <c r="BJ14" s="24" t="e">
        <f t="shared" si="2"/>
        <v>#REF!</v>
      </c>
      <c r="BK14" s="24" t="e">
        <f>IF(#REF!=1,45,0)</f>
        <v>#REF!</v>
      </c>
      <c r="BL14" s="24" t="e">
        <f>IF(#REF!=2,42,0)</f>
        <v>#REF!</v>
      </c>
      <c r="BM14" s="24" t="e">
        <f>IF(#REF!=3,40,0)</f>
        <v>#REF!</v>
      </c>
      <c r="BN14" s="24" t="e">
        <f>IF(#REF!=4,38,0)</f>
        <v>#REF!</v>
      </c>
      <c r="BO14" s="24" t="e">
        <f>IF(#REF!=5,36,0)</f>
        <v>#REF!</v>
      </c>
      <c r="BP14" s="24" t="e">
        <f>IF(#REF!=6,35,0)</f>
        <v>#REF!</v>
      </c>
      <c r="BQ14" s="24" t="e">
        <f>IF(#REF!=7,34,0)</f>
        <v>#REF!</v>
      </c>
      <c r="BR14" s="24" t="e">
        <f>IF(#REF!=8,33,0)</f>
        <v>#REF!</v>
      </c>
      <c r="BS14" s="24" t="e">
        <f>IF(#REF!=9,32,0)</f>
        <v>#REF!</v>
      </c>
      <c r="BT14" s="24" t="e">
        <f>IF(#REF!=10,31,0)</f>
        <v>#REF!</v>
      </c>
      <c r="BU14" s="24" t="e">
        <f>IF(#REF!=11,30,0)</f>
        <v>#REF!</v>
      </c>
      <c r="BV14" s="24" t="e">
        <f>IF(#REF!=12,29,0)</f>
        <v>#REF!</v>
      </c>
      <c r="BW14" s="24" t="e">
        <f>IF(#REF!=13,28,0)</f>
        <v>#REF!</v>
      </c>
      <c r="BX14" s="24" t="e">
        <f>IF(#REF!=14,27,0)</f>
        <v>#REF!</v>
      </c>
      <c r="BY14" s="24" t="e">
        <f>IF(#REF!=15,26,0)</f>
        <v>#REF!</v>
      </c>
      <c r="BZ14" s="24" t="e">
        <f>IF(#REF!=16,25,0)</f>
        <v>#REF!</v>
      </c>
      <c r="CA14" s="24" t="e">
        <f>IF(#REF!=17,24,0)</f>
        <v>#REF!</v>
      </c>
      <c r="CB14" s="24" t="e">
        <f>IF(#REF!=18,23,0)</f>
        <v>#REF!</v>
      </c>
      <c r="CC14" s="24" t="e">
        <f>IF(#REF!=19,22,0)</f>
        <v>#REF!</v>
      </c>
      <c r="CD14" s="24" t="e">
        <f>IF(#REF!=20,21,0)</f>
        <v>#REF!</v>
      </c>
      <c r="CE14" s="24" t="e">
        <f>IF(#REF!=21,20,0)</f>
        <v>#REF!</v>
      </c>
      <c r="CF14" s="24" t="e">
        <f>IF(#REF!=22,19,0)</f>
        <v>#REF!</v>
      </c>
      <c r="CG14" s="24" t="e">
        <f>IF(#REF!=23,18,0)</f>
        <v>#REF!</v>
      </c>
      <c r="CH14" s="24" t="e">
        <f>IF(#REF!=24,17,0)</f>
        <v>#REF!</v>
      </c>
      <c r="CI14" s="24" t="e">
        <f>IF(#REF!=25,16,0)</f>
        <v>#REF!</v>
      </c>
      <c r="CJ14" s="24" t="e">
        <f>IF(#REF!=26,15,0)</f>
        <v>#REF!</v>
      </c>
      <c r="CK14" s="24" t="e">
        <f>IF(#REF!=27,14,0)</f>
        <v>#REF!</v>
      </c>
      <c r="CL14" s="24" t="e">
        <f>IF(#REF!=28,13,0)</f>
        <v>#REF!</v>
      </c>
      <c r="CM14" s="24" t="e">
        <f>IF(#REF!=29,12,0)</f>
        <v>#REF!</v>
      </c>
      <c r="CN14" s="24" t="e">
        <f>IF(#REF!=30,11,0)</f>
        <v>#REF!</v>
      </c>
      <c r="CO14" s="24" t="e">
        <f>IF(#REF!=31,10,0)</f>
        <v>#REF!</v>
      </c>
      <c r="CP14" s="24" t="e">
        <f>IF(#REF!=32,9,0)</f>
        <v>#REF!</v>
      </c>
      <c r="CQ14" s="24" t="e">
        <f>IF(#REF!=33,8,0)</f>
        <v>#REF!</v>
      </c>
      <c r="CR14" s="24" t="e">
        <f>IF(#REF!=34,7,0)</f>
        <v>#REF!</v>
      </c>
      <c r="CS14" s="24" t="e">
        <f>IF(#REF!=35,6,0)</f>
        <v>#REF!</v>
      </c>
      <c r="CT14" s="24" t="e">
        <f>IF(#REF!=36,5,0)</f>
        <v>#REF!</v>
      </c>
      <c r="CU14" s="24" t="e">
        <f>IF(#REF!=37,4,0)</f>
        <v>#REF!</v>
      </c>
      <c r="CV14" s="24" t="e">
        <f>IF(#REF!=38,3,0)</f>
        <v>#REF!</v>
      </c>
      <c r="CW14" s="24" t="e">
        <f>IF(#REF!=39,2,0)</f>
        <v>#REF!</v>
      </c>
      <c r="CX14" s="24" t="e">
        <f>IF(#REF!=40,1,0)</f>
        <v>#REF!</v>
      </c>
      <c r="CY14" s="24" t="e">
        <f>IF(#REF!&gt;20,0,0)</f>
        <v>#REF!</v>
      </c>
      <c r="CZ14" s="24" t="e">
        <f>IF(#REF!="сх",0,0)</f>
        <v>#REF!</v>
      </c>
      <c r="DA14" s="24" t="e">
        <f t="shared" si="3"/>
        <v>#REF!</v>
      </c>
      <c r="DB14" s="24" t="e">
        <f>IF(#REF!=1,45,0)</f>
        <v>#REF!</v>
      </c>
      <c r="DC14" s="24" t="e">
        <f>IF(#REF!=2,42,0)</f>
        <v>#REF!</v>
      </c>
      <c r="DD14" s="24" t="e">
        <f>IF(#REF!=3,40,0)</f>
        <v>#REF!</v>
      </c>
      <c r="DE14" s="24" t="e">
        <f>IF(#REF!=4,38,0)</f>
        <v>#REF!</v>
      </c>
      <c r="DF14" s="24" t="e">
        <f>IF(#REF!=5,36,0)</f>
        <v>#REF!</v>
      </c>
      <c r="DG14" s="24" t="e">
        <f>IF(#REF!=6,35,0)</f>
        <v>#REF!</v>
      </c>
      <c r="DH14" s="24" t="e">
        <f>IF(#REF!=7,34,0)</f>
        <v>#REF!</v>
      </c>
      <c r="DI14" s="24" t="e">
        <f>IF(#REF!=8,33,0)</f>
        <v>#REF!</v>
      </c>
      <c r="DJ14" s="24" t="e">
        <f>IF(#REF!=9,32,0)</f>
        <v>#REF!</v>
      </c>
      <c r="DK14" s="24" t="e">
        <f>IF(#REF!=10,31,0)</f>
        <v>#REF!</v>
      </c>
      <c r="DL14" s="24" t="e">
        <f>IF(#REF!=11,30,0)</f>
        <v>#REF!</v>
      </c>
      <c r="DM14" s="24" t="e">
        <f>IF(#REF!=12,29,0)</f>
        <v>#REF!</v>
      </c>
      <c r="DN14" s="24" t="e">
        <f>IF(#REF!=13,28,0)</f>
        <v>#REF!</v>
      </c>
      <c r="DO14" s="24" t="e">
        <f>IF(#REF!=14,27,0)</f>
        <v>#REF!</v>
      </c>
      <c r="DP14" s="24" t="e">
        <f>IF(#REF!=15,26,0)</f>
        <v>#REF!</v>
      </c>
      <c r="DQ14" s="24" t="e">
        <f>IF(#REF!=16,25,0)</f>
        <v>#REF!</v>
      </c>
      <c r="DR14" s="24" t="e">
        <f>IF(#REF!=17,24,0)</f>
        <v>#REF!</v>
      </c>
      <c r="DS14" s="24" t="e">
        <f>IF(#REF!=18,23,0)</f>
        <v>#REF!</v>
      </c>
      <c r="DT14" s="24" t="e">
        <f>IF(#REF!=19,22,0)</f>
        <v>#REF!</v>
      </c>
      <c r="DU14" s="24" t="e">
        <f>IF(#REF!=20,21,0)</f>
        <v>#REF!</v>
      </c>
      <c r="DV14" s="24" t="e">
        <f>IF(#REF!=21,20,0)</f>
        <v>#REF!</v>
      </c>
      <c r="DW14" s="24" t="e">
        <f>IF(#REF!=22,19,0)</f>
        <v>#REF!</v>
      </c>
      <c r="DX14" s="24" t="e">
        <f>IF(#REF!=23,18,0)</f>
        <v>#REF!</v>
      </c>
      <c r="DY14" s="24" t="e">
        <f>IF(#REF!=24,17,0)</f>
        <v>#REF!</v>
      </c>
      <c r="DZ14" s="24" t="e">
        <f>IF(#REF!=25,16,0)</f>
        <v>#REF!</v>
      </c>
      <c r="EA14" s="24" t="e">
        <f>IF(#REF!=26,15,0)</f>
        <v>#REF!</v>
      </c>
      <c r="EB14" s="24" t="e">
        <f>IF(#REF!=27,14,0)</f>
        <v>#REF!</v>
      </c>
      <c r="EC14" s="24" t="e">
        <f>IF(#REF!=28,13,0)</f>
        <v>#REF!</v>
      </c>
      <c r="ED14" s="24" t="e">
        <f>IF(#REF!=29,12,0)</f>
        <v>#REF!</v>
      </c>
      <c r="EE14" s="24" t="e">
        <f>IF(#REF!=30,11,0)</f>
        <v>#REF!</v>
      </c>
      <c r="EF14" s="24" t="e">
        <f>IF(#REF!=31,10,0)</f>
        <v>#REF!</v>
      </c>
      <c r="EG14" s="24" t="e">
        <f>IF(#REF!=32,9,0)</f>
        <v>#REF!</v>
      </c>
      <c r="EH14" s="24" t="e">
        <f>IF(#REF!=33,8,0)</f>
        <v>#REF!</v>
      </c>
      <c r="EI14" s="24" t="e">
        <f>IF(#REF!=34,7,0)</f>
        <v>#REF!</v>
      </c>
      <c r="EJ14" s="24" t="e">
        <f>IF(#REF!=35,6,0)</f>
        <v>#REF!</v>
      </c>
      <c r="EK14" s="24" t="e">
        <f>IF(#REF!=36,5,0)</f>
        <v>#REF!</v>
      </c>
      <c r="EL14" s="24" t="e">
        <f>IF(#REF!=37,4,0)</f>
        <v>#REF!</v>
      </c>
      <c r="EM14" s="24" t="e">
        <f>IF(#REF!=38,3,0)</f>
        <v>#REF!</v>
      </c>
      <c r="EN14" s="24" t="e">
        <f>IF(#REF!=39,2,0)</f>
        <v>#REF!</v>
      </c>
      <c r="EO14" s="24" t="e">
        <f>IF(#REF!=40,1,0)</f>
        <v>#REF!</v>
      </c>
      <c r="EP14" s="24" t="e">
        <f>IF(#REF!&gt;20,0,0)</f>
        <v>#REF!</v>
      </c>
      <c r="EQ14" s="24" t="e">
        <f>IF(#REF!="сх",0,0)</f>
        <v>#REF!</v>
      </c>
      <c r="ER14" s="24" t="e">
        <f t="shared" si="4"/>
        <v>#REF!</v>
      </c>
      <c r="ES14" s="24"/>
      <c r="ET14" s="24" t="e">
        <f>IF(#REF!="сх","ноль",IF(#REF!&gt;0,#REF!,"Ноль"))</f>
        <v>#REF!</v>
      </c>
      <c r="EU14" s="24" t="e">
        <f>IF(#REF!="сх","ноль",IF(#REF!&gt;0,#REF!,"Ноль"))</f>
        <v>#REF!</v>
      </c>
      <c r="EV14" s="24"/>
      <c r="EW14" s="24" t="e">
        <f t="shared" si="5"/>
        <v>#REF!</v>
      </c>
      <c r="EX14" s="24" t="e">
        <f>IF(M14=#REF!,IF(#REF!&lt;#REF!,#REF!,FB14),#REF!)</f>
        <v>#REF!</v>
      </c>
      <c r="EY14" s="24" t="e">
        <f>IF(M14=#REF!,IF(#REF!&lt;#REF!,0,1))</f>
        <v>#REF!</v>
      </c>
      <c r="EZ14" s="24" t="e">
        <f>IF(AND(EW14&gt;=21,EW14&lt;&gt;0),EW14,IF(M14&lt;#REF!,"СТОП",EX14+EY14))</f>
        <v>#REF!</v>
      </c>
      <c r="FA14" s="24"/>
      <c r="FB14" s="24">
        <v>15</v>
      </c>
      <c r="FC14" s="24">
        <v>16</v>
      </c>
      <c r="FD14" s="24"/>
      <c r="FE14" s="26" t="e">
        <f>IF(#REF!=1,25,0)</f>
        <v>#REF!</v>
      </c>
      <c r="FF14" s="26" t="e">
        <f>IF(#REF!=2,22,0)</f>
        <v>#REF!</v>
      </c>
      <c r="FG14" s="26" t="e">
        <f>IF(#REF!=3,20,0)</f>
        <v>#REF!</v>
      </c>
      <c r="FH14" s="26" t="e">
        <f>IF(#REF!=4,18,0)</f>
        <v>#REF!</v>
      </c>
      <c r="FI14" s="26" t="e">
        <f>IF(#REF!=5,16,0)</f>
        <v>#REF!</v>
      </c>
      <c r="FJ14" s="26" t="e">
        <f>IF(#REF!=6,15,0)</f>
        <v>#REF!</v>
      </c>
      <c r="FK14" s="26" t="e">
        <f>IF(#REF!=7,14,0)</f>
        <v>#REF!</v>
      </c>
      <c r="FL14" s="26" t="e">
        <f>IF(#REF!=8,13,0)</f>
        <v>#REF!</v>
      </c>
      <c r="FM14" s="26" t="e">
        <f>IF(#REF!=9,12,0)</f>
        <v>#REF!</v>
      </c>
      <c r="FN14" s="26" t="e">
        <f>IF(#REF!=10,11,0)</f>
        <v>#REF!</v>
      </c>
      <c r="FO14" s="26" t="e">
        <f>IF(#REF!=11,10,0)</f>
        <v>#REF!</v>
      </c>
      <c r="FP14" s="26" t="e">
        <f>IF(#REF!=12,9,0)</f>
        <v>#REF!</v>
      </c>
      <c r="FQ14" s="26" t="e">
        <f>IF(#REF!=13,8,0)</f>
        <v>#REF!</v>
      </c>
      <c r="FR14" s="26" t="e">
        <f>IF(#REF!=14,7,0)</f>
        <v>#REF!</v>
      </c>
      <c r="FS14" s="26" t="e">
        <f>IF(#REF!=15,6,0)</f>
        <v>#REF!</v>
      </c>
      <c r="FT14" s="26" t="e">
        <f>IF(#REF!=16,5,0)</f>
        <v>#REF!</v>
      </c>
      <c r="FU14" s="26" t="e">
        <f>IF(#REF!=17,4,0)</f>
        <v>#REF!</v>
      </c>
      <c r="FV14" s="26" t="e">
        <f>IF(#REF!=18,3,0)</f>
        <v>#REF!</v>
      </c>
      <c r="FW14" s="26" t="e">
        <f>IF(#REF!=19,2,0)</f>
        <v>#REF!</v>
      </c>
      <c r="FX14" s="26" t="e">
        <f>IF(#REF!=20,1,0)</f>
        <v>#REF!</v>
      </c>
      <c r="FY14" s="26" t="e">
        <f>IF(#REF!&gt;20,0,0)</f>
        <v>#REF!</v>
      </c>
      <c r="FZ14" s="26" t="e">
        <f>IF(#REF!="сх",0,0)</f>
        <v>#REF!</v>
      </c>
      <c r="GA14" s="26" t="e">
        <f t="shared" si="6"/>
        <v>#REF!</v>
      </c>
      <c r="GB14" s="26" t="e">
        <f>IF(#REF!=1,25,0)</f>
        <v>#REF!</v>
      </c>
      <c r="GC14" s="26" t="e">
        <f>IF(#REF!=2,22,0)</f>
        <v>#REF!</v>
      </c>
      <c r="GD14" s="26" t="e">
        <f>IF(#REF!=3,20,0)</f>
        <v>#REF!</v>
      </c>
      <c r="GE14" s="26" t="e">
        <f>IF(#REF!=4,18,0)</f>
        <v>#REF!</v>
      </c>
      <c r="GF14" s="26" t="e">
        <f>IF(#REF!=5,16,0)</f>
        <v>#REF!</v>
      </c>
      <c r="GG14" s="26" t="e">
        <f>IF(#REF!=6,15,0)</f>
        <v>#REF!</v>
      </c>
      <c r="GH14" s="26" t="e">
        <f>IF(#REF!=7,14,0)</f>
        <v>#REF!</v>
      </c>
      <c r="GI14" s="26" t="e">
        <f>IF(#REF!=8,13,0)</f>
        <v>#REF!</v>
      </c>
      <c r="GJ14" s="26" t="e">
        <f>IF(#REF!=9,12,0)</f>
        <v>#REF!</v>
      </c>
      <c r="GK14" s="26" t="e">
        <f>IF(#REF!=10,11,0)</f>
        <v>#REF!</v>
      </c>
      <c r="GL14" s="26" t="e">
        <f>IF(#REF!=11,10,0)</f>
        <v>#REF!</v>
      </c>
      <c r="GM14" s="26" t="e">
        <f>IF(#REF!=12,9,0)</f>
        <v>#REF!</v>
      </c>
      <c r="GN14" s="26" t="e">
        <f>IF(#REF!=13,8,0)</f>
        <v>#REF!</v>
      </c>
      <c r="GO14" s="26" t="e">
        <f>IF(#REF!=14,7,0)</f>
        <v>#REF!</v>
      </c>
      <c r="GP14" s="26" t="e">
        <f>IF(#REF!=15,6,0)</f>
        <v>#REF!</v>
      </c>
      <c r="GQ14" s="26" t="e">
        <f>IF(#REF!=16,5,0)</f>
        <v>#REF!</v>
      </c>
      <c r="GR14" s="26" t="e">
        <f>IF(#REF!=17,4,0)</f>
        <v>#REF!</v>
      </c>
      <c r="GS14" s="26" t="e">
        <f>IF(#REF!=18,3,0)</f>
        <v>#REF!</v>
      </c>
      <c r="GT14" s="26" t="e">
        <f>IF(#REF!=19,2,0)</f>
        <v>#REF!</v>
      </c>
      <c r="GU14" s="26" t="e">
        <f>IF(#REF!=20,1,0)</f>
        <v>#REF!</v>
      </c>
      <c r="GV14" s="26" t="e">
        <f>IF(#REF!&gt;20,0,0)</f>
        <v>#REF!</v>
      </c>
      <c r="GW14" s="26" t="e">
        <f>IF(#REF!="сх",0,0)</f>
        <v>#REF!</v>
      </c>
      <c r="GX14" s="26" t="e">
        <f t="shared" si="7"/>
        <v>#REF!</v>
      </c>
      <c r="GY14" s="26" t="e">
        <f>IF(#REF!=1,100,0)</f>
        <v>#REF!</v>
      </c>
      <c r="GZ14" s="26" t="e">
        <f>IF(#REF!=2,98,0)</f>
        <v>#REF!</v>
      </c>
      <c r="HA14" s="26" t="e">
        <f>IF(#REF!=3,95,0)</f>
        <v>#REF!</v>
      </c>
      <c r="HB14" s="26" t="e">
        <f>IF(#REF!=4,93,0)</f>
        <v>#REF!</v>
      </c>
      <c r="HC14" s="26" t="e">
        <f>IF(#REF!=5,90,0)</f>
        <v>#REF!</v>
      </c>
      <c r="HD14" s="26" t="e">
        <f>IF(#REF!=6,88,0)</f>
        <v>#REF!</v>
      </c>
      <c r="HE14" s="26" t="e">
        <f>IF(#REF!=7,85,0)</f>
        <v>#REF!</v>
      </c>
      <c r="HF14" s="26" t="e">
        <f>IF(#REF!=8,83,0)</f>
        <v>#REF!</v>
      </c>
      <c r="HG14" s="26" t="e">
        <f>IF(#REF!=9,80,0)</f>
        <v>#REF!</v>
      </c>
      <c r="HH14" s="26" t="e">
        <f>IF(#REF!=10,78,0)</f>
        <v>#REF!</v>
      </c>
      <c r="HI14" s="26" t="e">
        <f>IF(#REF!=11,75,0)</f>
        <v>#REF!</v>
      </c>
      <c r="HJ14" s="26" t="e">
        <f>IF(#REF!=12,73,0)</f>
        <v>#REF!</v>
      </c>
      <c r="HK14" s="26" t="e">
        <f>IF(#REF!=13,70,0)</f>
        <v>#REF!</v>
      </c>
      <c r="HL14" s="26" t="e">
        <f>IF(#REF!=14,68,0)</f>
        <v>#REF!</v>
      </c>
      <c r="HM14" s="26" t="e">
        <f>IF(#REF!=15,65,0)</f>
        <v>#REF!</v>
      </c>
      <c r="HN14" s="26" t="e">
        <f>IF(#REF!=16,63,0)</f>
        <v>#REF!</v>
      </c>
      <c r="HO14" s="26" t="e">
        <f>IF(#REF!=17,60,0)</f>
        <v>#REF!</v>
      </c>
      <c r="HP14" s="26" t="e">
        <f>IF(#REF!=18,58,0)</f>
        <v>#REF!</v>
      </c>
      <c r="HQ14" s="26" t="e">
        <f>IF(#REF!=19,55,0)</f>
        <v>#REF!</v>
      </c>
      <c r="HR14" s="26" t="e">
        <f>IF(#REF!=20,53,0)</f>
        <v>#REF!</v>
      </c>
      <c r="HS14" s="26" t="e">
        <f>IF(#REF!&gt;20,0,0)</f>
        <v>#REF!</v>
      </c>
      <c r="HT14" s="26" t="e">
        <f>IF(#REF!="сх",0,0)</f>
        <v>#REF!</v>
      </c>
      <c r="HU14" s="26" t="e">
        <f t="shared" si="8"/>
        <v>#REF!</v>
      </c>
      <c r="HV14" s="26" t="e">
        <f>IF(#REF!=1,100,0)</f>
        <v>#REF!</v>
      </c>
      <c r="HW14" s="26" t="e">
        <f>IF(#REF!=2,98,0)</f>
        <v>#REF!</v>
      </c>
      <c r="HX14" s="26" t="e">
        <f>IF(#REF!=3,95,0)</f>
        <v>#REF!</v>
      </c>
      <c r="HY14" s="26" t="e">
        <f>IF(#REF!=4,93,0)</f>
        <v>#REF!</v>
      </c>
      <c r="HZ14" s="26" t="e">
        <f>IF(#REF!=5,90,0)</f>
        <v>#REF!</v>
      </c>
      <c r="IA14" s="26" t="e">
        <f>IF(#REF!=6,88,0)</f>
        <v>#REF!</v>
      </c>
      <c r="IB14" s="26" t="e">
        <f>IF(#REF!=7,85,0)</f>
        <v>#REF!</v>
      </c>
      <c r="IC14" s="26" t="e">
        <f>IF(#REF!=8,83,0)</f>
        <v>#REF!</v>
      </c>
      <c r="ID14" s="26" t="e">
        <f>IF(#REF!=9,80,0)</f>
        <v>#REF!</v>
      </c>
      <c r="IE14" s="26" t="e">
        <f>IF(#REF!=10,78,0)</f>
        <v>#REF!</v>
      </c>
      <c r="IF14" s="26" t="e">
        <f>IF(#REF!=11,75,0)</f>
        <v>#REF!</v>
      </c>
      <c r="IG14" s="26" t="e">
        <f>IF(#REF!=12,73,0)</f>
        <v>#REF!</v>
      </c>
      <c r="IH14" s="26" t="e">
        <f>IF(#REF!=13,70,0)</f>
        <v>#REF!</v>
      </c>
      <c r="II14" s="26" t="e">
        <f>IF(#REF!=14,68,0)</f>
        <v>#REF!</v>
      </c>
      <c r="IJ14" s="26" t="e">
        <f>IF(#REF!=15,65,0)</f>
        <v>#REF!</v>
      </c>
      <c r="IK14" s="26" t="e">
        <f>IF(#REF!=16,63,0)</f>
        <v>#REF!</v>
      </c>
      <c r="IL14" s="26" t="e">
        <f>IF(#REF!=17,60,0)</f>
        <v>#REF!</v>
      </c>
      <c r="IM14" s="26" t="e">
        <f>IF(#REF!=18,58,0)</f>
        <v>#REF!</v>
      </c>
      <c r="IN14" s="26" t="e">
        <f>IF(#REF!=19,55,0)</f>
        <v>#REF!</v>
      </c>
      <c r="IO14" s="26" t="e">
        <f>IF(#REF!=20,53,0)</f>
        <v>#REF!</v>
      </c>
      <c r="IP14" s="26" t="e">
        <f>IF(#REF!&gt;20,0,0)</f>
        <v>#REF!</v>
      </c>
      <c r="IQ14" s="26" t="e">
        <f>IF(#REF!="сх",0,0)</f>
        <v>#REF!</v>
      </c>
      <c r="IR14" s="26" t="e">
        <f t="shared" si="9"/>
        <v>#REF!</v>
      </c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</row>
    <row r="15" spans="1:263" s="3" customFormat="1" ht="102.75" customHeight="1" x14ac:dyDescent="0.2">
      <c r="A15" s="45">
        <v>6</v>
      </c>
      <c r="B15" s="61">
        <v>8.6</v>
      </c>
      <c r="C15" s="124">
        <v>174</v>
      </c>
      <c r="D15" s="125" t="s">
        <v>164</v>
      </c>
      <c r="E15" s="113" t="s">
        <v>37</v>
      </c>
      <c r="F15" s="117" t="s">
        <v>31</v>
      </c>
      <c r="G15" s="119" t="s">
        <v>81</v>
      </c>
      <c r="H15" s="113" t="s">
        <v>141</v>
      </c>
      <c r="I15" s="46">
        <v>6</v>
      </c>
      <c r="J15" s="47">
        <v>15</v>
      </c>
      <c r="K15" s="46">
        <v>6</v>
      </c>
      <c r="L15" s="48">
        <v>15</v>
      </c>
      <c r="M15" s="49">
        <f t="shared" si="0"/>
        <v>30</v>
      </c>
      <c r="N15" s="23" t="e">
        <f>#REF!+#REF!</f>
        <v>#REF!</v>
      </c>
      <c r="O15" s="24"/>
      <c r="P15" s="25"/>
      <c r="Q15" s="24" t="e">
        <f>IF(#REF!=1,25,0)</f>
        <v>#REF!</v>
      </c>
      <c r="R15" s="24" t="e">
        <f>IF(#REF!=2,22,0)</f>
        <v>#REF!</v>
      </c>
      <c r="S15" s="24" t="e">
        <f>IF(#REF!=3,20,0)</f>
        <v>#REF!</v>
      </c>
      <c r="T15" s="24" t="e">
        <f>IF(#REF!=4,18,0)</f>
        <v>#REF!</v>
      </c>
      <c r="U15" s="24" t="e">
        <f>IF(#REF!=5,16,0)</f>
        <v>#REF!</v>
      </c>
      <c r="V15" s="24" t="e">
        <f>IF(#REF!=6,15,0)</f>
        <v>#REF!</v>
      </c>
      <c r="W15" s="24" t="e">
        <f>IF(#REF!=7,14,0)</f>
        <v>#REF!</v>
      </c>
      <c r="X15" s="24" t="e">
        <f>IF(#REF!=8,13,0)</f>
        <v>#REF!</v>
      </c>
      <c r="Y15" s="24" t="e">
        <f>IF(#REF!=9,12,0)</f>
        <v>#REF!</v>
      </c>
      <c r="Z15" s="24" t="e">
        <f>IF(#REF!=10,11,0)</f>
        <v>#REF!</v>
      </c>
      <c r="AA15" s="24" t="e">
        <f>IF(#REF!=11,10,0)</f>
        <v>#REF!</v>
      </c>
      <c r="AB15" s="24" t="e">
        <f>IF(#REF!=12,9,0)</f>
        <v>#REF!</v>
      </c>
      <c r="AC15" s="24" t="e">
        <f>IF(#REF!=13,8,0)</f>
        <v>#REF!</v>
      </c>
      <c r="AD15" s="24" t="e">
        <f>IF(#REF!=14,7,0)</f>
        <v>#REF!</v>
      </c>
      <c r="AE15" s="24" t="e">
        <f>IF(#REF!=15,6,0)</f>
        <v>#REF!</v>
      </c>
      <c r="AF15" s="24" t="e">
        <f>IF(#REF!=16,5,0)</f>
        <v>#REF!</v>
      </c>
      <c r="AG15" s="24" t="e">
        <f>IF(#REF!=17,4,0)</f>
        <v>#REF!</v>
      </c>
      <c r="AH15" s="24" t="e">
        <f>IF(#REF!=18,3,0)</f>
        <v>#REF!</v>
      </c>
      <c r="AI15" s="24" t="e">
        <f>IF(#REF!=19,2,0)</f>
        <v>#REF!</v>
      </c>
      <c r="AJ15" s="24" t="e">
        <f>IF(#REF!=20,1,0)</f>
        <v>#REF!</v>
      </c>
      <c r="AK15" s="24" t="e">
        <f>IF(#REF!&gt;20,0,0)</f>
        <v>#REF!</v>
      </c>
      <c r="AL15" s="24" t="e">
        <f>IF(#REF!="сх",0,0)</f>
        <v>#REF!</v>
      </c>
      <c r="AM15" s="24" t="e">
        <f t="shared" si="1"/>
        <v>#REF!</v>
      </c>
      <c r="AN15" s="24" t="e">
        <f>IF(#REF!=1,25,0)</f>
        <v>#REF!</v>
      </c>
      <c r="AO15" s="24" t="e">
        <f>IF(#REF!=2,22,0)</f>
        <v>#REF!</v>
      </c>
      <c r="AP15" s="24" t="e">
        <f>IF(#REF!=3,20,0)</f>
        <v>#REF!</v>
      </c>
      <c r="AQ15" s="24" t="e">
        <f>IF(#REF!=4,18,0)</f>
        <v>#REF!</v>
      </c>
      <c r="AR15" s="24" t="e">
        <f>IF(#REF!=5,16,0)</f>
        <v>#REF!</v>
      </c>
      <c r="AS15" s="24" t="e">
        <f>IF(#REF!=6,15,0)</f>
        <v>#REF!</v>
      </c>
      <c r="AT15" s="24" t="e">
        <f>IF(#REF!=7,14,0)</f>
        <v>#REF!</v>
      </c>
      <c r="AU15" s="24" t="e">
        <f>IF(#REF!=8,13,0)</f>
        <v>#REF!</v>
      </c>
      <c r="AV15" s="24" t="e">
        <f>IF(#REF!=9,12,0)</f>
        <v>#REF!</v>
      </c>
      <c r="AW15" s="24" t="e">
        <f>IF(#REF!=10,11,0)</f>
        <v>#REF!</v>
      </c>
      <c r="AX15" s="24" t="e">
        <f>IF(#REF!=11,10,0)</f>
        <v>#REF!</v>
      </c>
      <c r="AY15" s="24" t="e">
        <f>IF(#REF!=12,9,0)</f>
        <v>#REF!</v>
      </c>
      <c r="AZ15" s="24" t="e">
        <f>IF(#REF!=13,8,0)</f>
        <v>#REF!</v>
      </c>
      <c r="BA15" s="24" t="e">
        <f>IF(#REF!=14,7,0)</f>
        <v>#REF!</v>
      </c>
      <c r="BB15" s="24" t="e">
        <f>IF(#REF!=15,6,0)</f>
        <v>#REF!</v>
      </c>
      <c r="BC15" s="24" t="e">
        <f>IF(#REF!=16,5,0)</f>
        <v>#REF!</v>
      </c>
      <c r="BD15" s="24" t="e">
        <f>IF(#REF!=17,4,0)</f>
        <v>#REF!</v>
      </c>
      <c r="BE15" s="24" t="e">
        <f>IF(#REF!=18,3,0)</f>
        <v>#REF!</v>
      </c>
      <c r="BF15" s="24" t="e">
        <f>IF(#REF!=19,2,0)</f>
        <v>#REF!</v>
      </c>
      <c r="BG15" s="24" t="e">
        <f>IF(#REF!=20,1,0)</f>
        <v>#REF!</v>
      </c>
      <c r="BH15" s="24" t="e">
        <f>IF(#REF!&gt;20,0,0)</f>
        <v>#REF!</v>
      </c>
      <c r="BI15" s="24" t="e">
        <f>IF(#REF!="сх",0,0)</f>
        <v>#REF!</v>
      </c>
      <c r="BJ15" s="24" t="e">
        <f t="shared" si="2"/>
        <v>#REF!</v>
      </c>
      <c r="BK15" s="24" t="e">
        <f>IF(#REF!=1,45,0)</f>
        <v>#REF!</v>
      </c>
      <c r="BL15" s="24" t="e">
        <f>IF(#REF!=2,42,0)</f>
        <v>#REF!</v>
      </c>
      <c r="BM15" s="24" t="e">
        <f>IF(#REF!=3,40,0)</f>
        <v>#REF!</v>
      </c>
      <c r="BN15" s="24" t="e">
        <f>IF(#REF!=4,38,0)</f>
        <v>#REF!</v>
      </c>
      <c r="BO15" s="24" t="e">
        <f>IF(#REF!=5,36,0)</f>
        <v>#REF!</v>
      </c>
      <c r="BP15" s="24" t="e">
        <f>IF(#REF!=6,35,0)</f>
        <v>#REF!</v>
      </c>
      <c r="BQ15" s="24" t="e">
        <f>IF(#REF!=7,34,0)</f>
        <v>#REF!</v>
      </c>
      <c r="BR15" s="24" t="e">
        <f>IF(#REF!=8,33,0)</f>
        <v>#REF!</v>
      </c>
      <c r="BS15" s="24" t="e">
        <f>IF(#REF!=9,32,0)</f>
        <v>#REF!</v>
      </c>
      <c r="BT15" s="24" t="e">
        <f>IF(#REF!=10,31,0)</f>
        <v>#REF!</v>
      </c>
      <c r="BU15" s="24" t="e">
        <f>IF(#REF!=11,30,0)</f>
        <v>#REF!</v>
      </c>
      <c r="BV15" s="24" t="e">
        <f>IF(#REF!=12,29,0)</f>
        <v>#REF!</v>
      </c>
      <c r="BW15" s="24" t="e">
        <f>IF(#REF!=13,28,0)</f>
        <v>#REF!</v>
      </c>
      <c r="BX15" s="24" t="e">
        <f>IF(#REF!=14,27,0)</f>
        <v>#REF!</v>
      </c>
      <c r="BY15" s="24" t="e">
        <f>IF(#REF!=15,26,0)</f>
        <v>#REF!</v>
      </c>
      <c r="BZ15" s="24" t="e">
        <f>IF(#REF!=16,25,0)</f>
        <v>#REF!</v>
      </c>
      <c r="CA15" s="24" t="e">
        <f>IF(#REF!=17,24,0)</f>
        <v>#REF!</v>
      </c>
      <c r="CB15" s="24" t="e">
        <f>IF(#REF!=18,23,0)</f>
        <v>#REF!</v>
      </c>
      <c r="CC15" s="24" t="e">
        <f>IF(#REF!=19,22,0)</f>
        <v>#REF!</v>
      </c>
      <c r="CD15" s="24" t="e">
        <f>IF(#REF!=20,21,0)</f>
        <v>#REF!</v>
      </c>
      <c r="CE15" s="24" t="e">
        <f>IF(#REF!=21,20,0)</f>
        <v>#REF!</v>
      </c>
      <c r="CF15" s="24" t="e">
        <f>IF(#REF!=22,19,0)</f>
        <v>#REF!</v>
      </c>
      <c r="CG15" s="24" t="e">
        <f>IF(#REF!=23,18,0)</f>
        <v>#REF!</v>
      </c>
      <c r="CH15" s="24" t="e">
        <f>IF(#REF!=24,17,0)</f>
        <v>#REF!</v>
      </c>
      <c r="CI15" s="24" t="e">
        <f>IF(#REF!=25,16,0)</f>
        <v>#REF!</v>
      </c>
      <c r="CJ15" s="24" t="e">
        <f>IF(#REF!=26,15,0)</f>
        <v>#REF!</v>
      </c>
      <c r="CK15" s="24" t="e">
        <f>IF(#REF!=27,14,0)</f>
        <v>#REF!</v>
      </c>
      <c r="CL15" s="24" t="e">
        <f>IF(#REF!=28,13,0)</f>
        <v>#REF!</v>
      </c>
      <c r="CM15" s="24" t="e">
        <f>IF(#REF!=29,12,0)</f>
        <v>#REF!</v>
      </c>
      <c r="CN15" s="24" t="e">
        <f>IF(#REF!=30,11,0)</f>
        <v>#REF!</v>
      </c>
      <c r="CO15" s="24" t="e">
        <f>IF(#REF!=31,10,0)</f>
        <v>#REF!</v>
      </c>
      <c r="CP15" s="24" t="e">
        <f>IF(#REF!=32,9,0)</f>
        <v>#REF!</v>
      </c>
      <c r="CQ15" s="24" t="e">
        <f>IF(#REF!=33,8,0)</f>
        <v>#REF!</v>
      </c>
      <c r="CR15" s="24" t="e">
        <f>IF(#REF!=34,7,0)</f>
        <v>#REF!</v>
      </c>
      <c r="CS15" s="24" t="e">
        <f>IF(#REF!=35,6,0)</f>
        <v>#REF!</v>
      </c>
      <c r="CT15" s="24" t="e">
        <f>IF(#REF!=36,5,0)</f>
        <v>#REF!</v>
      </c>
      <c r="CU15" s="24" t="e">
        <f>IF(#REF!=37,4,0)</f>
        <v>#REF!</v>
      </c>
      <c r="CV15" s="24" t="e">
        <f>IF(#REF!=38,3,0)</f>
        <v>#REF!</v>
      </c>
      <c r="CW15" s="24" t="e">
        <f>IF(#REF!=39,2,0)</f>
        <v>#REF!</v>
      </c>
      <c r="CX15" s="24" t="e">
        <f>IF(#REF!=40,1,0)</f>
        <v>#REF!</v>
      </c>
      <c r="CY15" s="24" t="e">
        <f>IF(#REF!&gt;20,0,0)</f>
        <v>#REF!</v>
      </c>
      <c r="CZ15" s="24" t="e">
        <f>IF(#REF!="сх",0,0)</f>
        <v>#REF!</v>
      </c>
      <c r="DA15" s="24" t="e">
        <f t="shared" si="3"/>
        <v>#REF!</v>
      </c>
      <c r="DB15" s="24" t="e">
        <f>IF(#REF!=1,45,0)</f>
        <v>#REF!</v>
      </c>
      <c r="DC15" s="24" t="e">
        <f>IF(#REF!=2,42,0)</f>
        <v>#REF!</v>
      </c>
      <c r="DD15" s="24" t="e">
        <f>IF(#REF!=3,40,0)</f>
        <v>#REF!</v>
      </c>
      <c r="DE15" s="24" t="e">
        <f>IF(#REF!=4,38,0)</f>
        <v>#REF!</v>
      </c>
      <c r="DF15" s="24" t="e">
        <f>IF(#REF!=5,36,0)</f>
        <v>#REF!</v>
      </c>
      <c r="DG15" s="24" t="e">
        <f>IF(#REF!=6,35,0)</f>
        <v>#REF!</v>
      </c>
      <c r="DH15" s="24" t="e">
        <f>IF(#REF!=7,34,0)</f>
        <v>#REF!</v>
      </c>
      <c r="DI15" s="24" t="e">
        <f>IF(#REF!=8,33,0)</f>
        <v>#REF!</v>
      </c>
      <c r="DJ15" s="24" t="e">
        <f>IF(#REF!=9,32,0)</f>
        <v>#REF!</v>
      </c>
      <c r="DK15" s="24" t="e">
        <f>IF(#REF!=10,31,0)</f>
        <v>#REF!</v>
      </c>
      <c r="DL15" s="24" t="e">
        <f>IF(#REF!=11,30,0)</f>
        <v>#REF!</v>
      </c>
      <c r="DM15" s="24" t="e">
        <f>IF(#REF!=12,29,0)</f>
        <v>#REF!</v>
      </c>
      <c r="DN15" s="24" t="e">
        <f>IF(#REF!=13,28,0)</f>
        <v>#REF!</v>
      </c>
      <c r="DO15" s="24" t="e">
        <f>IF(#REF!=14,27,0)</f>
        <v>#REF!</v>
      </c>
      <c r="DP15" s="24" t="e">
        <f>IF(#REF!=15,26,0)</f>
        <v>#REF!</v>
      </c>
      <c r="DQ15" s="24" t="e">
        <f>IF(#REF!=16,25,0)</f>
        <v>#REF!</v>
      </c>
      <c r="DR15" s="24" t="e">
        <f>IF(#REF!=17,24,0)</f>
        <v>#REF!</v>
      </c>
      <c r="DS15" s="24" t="e">
        <f>IF(#REF!=18,23,0)</f>
        <v>#REF!</v>
      </c>
      <c r="DT15" s="24" t="e">
        <f>IF(#REF!=19,22,0)</f>
        <v>#REF!</v>
      </c>
      <c r="DU15" s="24" t="e">
        <f>IF(#REF!=20,21,0)</f>
        <v>#REF!</v>
      </c>
      <c r="DV15" s="24" t="e">
        <f>IF(#REF!=21,20,0)</f>
        <v>#REF!</v>
      </c>
      <c r="DW15" s="24" t="e">
        <f>IF(#REF!=22,19,0)</f>
        <v>#REF!</v>
      </c>
      <c r="DX15" s="24" t="e">
        <f>IF(#REF!=23,18,0)</f>
        <v>#REF!</v>
      </c>
      <c r="DY15" s="24" t="e">
        <f>IF(#REF!=24,17,0)</f>
        <v>#REF!</v>
      </c>
      <c r="DZ15" s="24" t="e">
        <f>IF(#REF!=25,16,0)</f>
        <v>#REF!</v>
      </c>
      <c r="EA15" s="24" t="e">
        <f>IF(#REF!=26,15,0)</f>
        <v>#REF!</v>
      </c>
      <c r="EB15" s="24" t="e">
        <f>IF(#REF!=27,14,0)</f>
        <v>#REF!</v>
      </c>
      <c r="EC15" s="24" t="e">
        <f>IF(#REF!=28,13,0)</f>
        <v>#REF!</v>
      </c>
      <c r="ED15" s="24" t="e">
        <f>IF(#REF!=29,12,0)</f>
        <v>#REF!</v>
      </c>
      <c r="EE15" s="24" t="e">
        <f>IF(#REF!=30,11,0)</f>
        <v>#REF!</v>
      </c>
      <c r="EF15" s="24" t="e">
        <f>IF(#REF!=31,10,0)</f>
        <v>#REF!</v>
      </c>
      <c r="EG15" s="24" t="e">
        <f>IF(#REF!=32,9,0)</f>
        <v>#REF!</v>
      </c>
      <c r="EH15" s="24" t="e">
        <f>IF(#REF!=33,8,0)</f>
        <v>#REF!</v>
      </c>
      <c r="EI15" s="24" t="e">
        <f>IF(#REF!=34,7,0)</f>
        <v>#REF!</v>
      </c>
      <c r="EJ15" s="24" t="e">
        <f>IF(#REF!=35,6,0)</f>
        <v>#REF!</v>
      </c>
      <c r="EK15" s="24" t="e">
        <f>IF(#REF!=36,5,0)</f>
        <v>#REF!</v>
      </c>
      <c r="EL15" s="24" t="e">
        <f>IF(#REF!=37,4,0)</f>
        <v>#REF!</v>
      </c>
      <c r="EM15" s="24" t="e">
        <f>IF(#REF!=38,3,0)</f>
        <v>#REF!</v>
      </c>
      <c r="EN15" s="24" t="e">
        <f>IF(#REF!=39,2,0)</f>
        <v>#REF!</v>
      </c>
      <c r="EO15" s="24" t="e">
        <f>IF(#REF!=40,1,0)</f>
        <v>#REF!</v>
      </c>
      <c r="EP15" s="24" t="e">
        <f>IF(#REF!&gt;20,0,0)</f>
        <v>#REF!</v>
      </c>
      <c r="EQ15" s="24" t="e">
        <f>IF(#REF!="сх",0,0)</f>
        <v>#REF!</v>
      </c>
      <c r="ER15" s="24" t="e">
        <f t="shared" si="4"/>
        <v>#REF!</v>
      </c>
      <c r="ES15" s="24"/>
      <c r="ET15" s="24" t="e">
        <f>IF(#REF!="сх","ноль",IF(#REF!&gt;0,#REF!,"Ноль"))</f>
        <v>#REF!</v>
      </c>
      <c r="EU15" s="24" t="e">
        <f>IF(#REF!="сх","ноль",IF(#REF!&gt;0,#REF!,"Ноль"))</f>
        <v>#REF!</v>
      </c>
      <c r="EV15" s="24"/>
      <c r="EW15" s="24" t="e">
        <f t="shared" si="5"/>
        <v>#REF!</v>
      </c>
      <c r="EX15" s="24" t="e">
        <f>IF(M15=#REF!,IF(#REF!&lt;#REF!,#REF!,FB15),#REF!)</f>
        <v>#REF!</v>
      </c>
      <c r="EY15" s="24" t="e">
        <f>IF(M15=#REF!,IF(#REF!&lt;#REF!,0,1))</f>
        <v>#REF!</v>
      </c>
      <c r="EZ15" s="24" t="e">
        <f>IF(AND(EW15&gt;=21,EW15&lt;&gt;0),EW15,IF(M15&lt;#REF!,"СТОП",EX15+EY15))</f>
        <v>#REF!</v>
      </c>
      <c r="FA15" s="24"/>
      <c r="FB15" s="24">
        <v>15</v>
      </c>
      <c r="FC15" s="24">
        <v>16</v>
      </c>
      <c r="FD15" s="24"/>
      <c r="FE15" s="26" t="e">
        <f>IF(#REF!=1,25,0)</f>
        <v>#REF!</v>
      </c>
      <c r="FF15" s="26" t="e">
        <f>IF(#REF!=2,22,0)</f>
        <v>#REF!</v>
      </c>
      <c r="FG15" s="26" t="e">
        <f>IF(#REF!=3,20,0)</f>
        <v>#REF!</v>
      </c>
      <c r="FH15" s="26" t="e">
        <f>IF(#REF!=4,18,0)</f>
        <v>#REF!</v>
      </c>
      <c r="FI15" s="26" t="e">
        <f>IF(#REF!=5,16,0)</f>
        <v>#REF!</v>
      </c>
      <c r="FJ15" s="26" t="e">
        <f>IF(#REF!=6,15,0)</f>
        <v>#REF!</v>
      </c>
      <c r="FK15" s="26" t="e">
        <f>IF(#REF!=7,14,0)</f>
        <v>#REF!</v>
      </c>
      <c r="FL15" s="26" t="e">
        <f>IF(#REF!=8,13,0)</f>
        <v>#REF!</v>
      </c>
      <c r="FM15" s="26" t="e">
        <f>IF(#REF!=9,12,0)</f>
        <v>#REF!</v>
      </c>
      <c r="FN15" s="26" t="e">
        <f>IF(#REF!=10,11,0)</f>
        <v>#REF!</v>
      </c>
      <c r="FO15" s="26" t="e">
        <f>IF(#REF!=11,10,0)</f>
        <v>#REF!</v>
      </c>
      <c r="FP15" s="26" t="e">
        <f>IF(#REF!=12,9,0)</f>
        <v>#REF!</v>
      </c>
      <c r="FQ15" s="26" t="e">
        <f>IF(#REF!=13,8,0)</f>
        <v>#REF!</v>
      </c>
      <c r="FR15" s="26" t="e">
        <f>IF(#REF!=14,7,0)</f>
        <v>#REF!</v>
      </c>
      <c r="FS15" s="26" t="e">
        <f>IF(#REF!=15,6,0)</f>
        <v>#REF!</v>
      </c>
      <c r="FT15" s="26" t="e">
        <f>IF(#REF!=16,5,0)</f>
        <v>#REF!</v>
      </c>
      <c r="FU15" s="26" t="e">
        <f>IF(#REF!=17,4,0)</f>
        <v>#REF!</v>
      </c>
      <c r="FV15" s="26" t="e">
        <f>IF(#REF!=18,3,0)</f>
        <v>#REF!</v>
      </c>
      <c r="FW15" s="26" t="e">
        <f>IF(#REF!=19,2,0)</f>
        <v>#REF!</v>
      </c>
      <c r="FX15" s="26" t="e">
        <f>IF(#REF!=20,1,0)</f>
        <v>#REF!</v>
      </c>
      <c r="FY15" s="26" t="e">
        <f>IF(#REF!&gt;20,0,0)</f>
        <v>#REF!</v>
      </c>
      <c r="FZ15" s="26" t="e">
        <f>IF(#REF!="сх",0,0)</f>
        <v>#REF!</v>
      </c>
      <c r="GA15" s="26" t="e">
        <f t="shared" si="6"/>
        <v>#REF!</v>
      </c>
      <c r="GB15" s="26" t="e">
        <f>IF(#REF!=1,25,0)</f>
        <v>#REF!</v>
      </c>
      <c r="GC15" s="26" t="e">
        <f>IF(#REF!=2,22,0)</f>
        <v>#REF!</v>
      </c>
      <c r="GD15" s="26" t="e">
        <f>IF(#REF!=3,20,0)</f>
        <v>#REF!</v>
      </c>
      <c r="GE15" s="26" t="e">
        <f>IF(#REF!=4,18,0)</f>
        <v>#REF!</v>
      </c>
      <c r="GF15" s="26" t="e">
        <f>IF(#REF!=5,16,0)</f>
        <v>#REF!</v>
      </c>
      <c r="GG15" s="26" t="e">
        <f>IF(#REF!=6,15,0)</f>
        <v>#REF!</v>
      </c>
      <c r="GH15" s="26" t="e">
        <f>IF(#REF!=7,14,0)</f>
        <v>#REF!</v>
      </c>
      <c r="GI15" s="26" t="e">
        <f>IF(#REF!=8,13,0)</f>
        <v>#REF!</v>
      </c>
      <c r="GJ15" s="26" t="e">
        <f>IF(#REF!=9,12,0)</f>
        <v>#REF!</v>
      </c>
      <c r="GK15" s="26" t="e">
        <f>IF(#REF!=10,11,0)</f>
        <v>#REF!</v>
      </c>
      <c r="GL15" s="26" t="e">
        <f>IF(#REF!=11,10,0)</f>
        <v>#REF!</v>
      </c>
      <c r="GM15" s="26" t="e">
        <f>IF(#REF!=12,9,0)</f>
        <v>#REF!</v>
      </c>
      <c r="GN15" s="26" t="e">
        <f>IF(#REF!=13,8,0)</f>
        <v>#REF!</v>
      </c>
      <c r="GO15" s="26" t="e">
        <f>IF(#REF!=14,7,0)</f>
        <v>#REF!</v>
      </c>
      <c r="GP15" s="26" t="e">
        <f>IF(#REF!=15,6,0)</f>
        <v>#REF!</v>
      </c>
      <c r="GQ15" s="26" t="e">
        <f>IF(#REF!=16,5,0)</f>
        <v>#REF!</v>
      </c>
      <c r="GR15" s="26" t="e">
        <f>IF(#REF!=17,4,0)</f>
        <v>#REF!</v>
      </c>
      <c r="GS15" s="26" t="e">
        <f>IF(#REF!=18,3,0)</f>
        <v>#REF!</v>
      </c>
      <c r="GT15" s="26" t="e">
        <f>IF(#REF!=19,2,0)</f>
        <v>#REF!</v>
      </c>
      <c r="GU15" s="26" t="e">
        <f>IF(#REF!=20,1,0)</f>
        <v>#REF!</v>
      </c>
      <c r="GV15" s="26" t="e">
        <f>IF(#REF!&gt;20,0,0)</f>
        <v>#REF!</v>
      </c>
      <c r="GW15" s="26" t="e">
        <f>IF(#REF!="сх",0,0)</f>
        <v>#REF!</v>
      </c>
      <c r="GX15" s="26" t="e">
        <f t="shared" si="7"/>
        <v>#REF!</v>
      </c>
      <c r="GY15" s="26" t="e">
        <f>IF(#REF!=1,100,0)</f>
        <v>#REF!</v>
      </c>
      <c r="GZ15" s="26" t="e">
        <f>IF(#REF!=2,98,0)</f>
        <v>#REF!</v>
      </c>
      <c r="HA15" s="26" t="e">
        <f>IF(#REF!=3,95,0)</f>
        <v>#REF!</v>
      </c>
      <c r="HB15" s="26" t="e">
        <f>IF(#REF!=4,93,0)</f>
        <v>#REF!</v>
      </c>
      <c r="HC15" s="26" t="e">
        <f>IF(#REF!=5,90,0)</f>
        <v>#REF!</v>
      </c>
      <c r="HD15" s="26" t="e">
        <f>IF(#REF!=6,88,0)</f>
        <v>#REF!</v>
      </c>
      <c r="HE15" s="26" t="e">
        <f>IF(#REF!=7,85,0)</f>
        <v>#REF!</v>
      </c>
      <c r="HF15" s="26" t="e">
        <f>IF(#REF!=8,83,0)</f>
        <v>#REF!</v>
      </c>
      <c r="HG15" s="26" t="e">
        <f>IF(#REF!=9,80,0)</f>
        <v>#REF!</v>
      </c>
      <c r="HH15" s="26" t="e">
        <f>IF(#REF!=10,78,0)</f>
        <v>#REF!</v>
      </c>
      <c r="HI15" s="26" t="e">
        <f>IF(#REF!=11,75,0)</f>
        <v>#REF!</v>
      </c>
      <c r="HJ15" s="26" t="e">
        <f>IF(#REF!=12,73,0)</f>
        <v>#REF!</v>
      </c>
      <c r="HK15" s="26" t="e">
        <f>IF(#REF!=13,70,0)</f>
        <v>#REF!</v>
      </c>
      <c r="HL15" s="26" t="e">
        <f>IF(#REF!=14,68,0)</f>
        <v>#REF!</v>
      </c>
      <c r="HM15" s="26" t="e">
        <f>IF(#REF!=15,65,0)</f>
        <v>#REF!</v>
      </c>
      <c r="HN15" s="26" t="e">
        <f>IF(#REF!=16,63,0)</f>
        <v>#REF!</v>
      </c>
      <c r="HO15" s="26" t="e">
        <f>IF(#REF!=17,60,0)</f>
        <v>#REF!</v>
      </c>
      <c r="HP15" s="26" t="e">
        <f>IF(#REF!=18,58,0)</f>
        <v>#REF!</v>
      </c>
      <c r="HQ15" s="26" t="e">
        <f>IF(#REF!=19,55,0)</f>
        <v>#REF!</v>
      </c>
      <c r="HR15" s="26" t="e">
        <f>IF(#REF!=20,53,0)</f>
        <v>#REF!</v>
      </c>
      <c r="HS15" s="26" t="e">
        <f>IF(#REF!&gt;20,0,0)</f>
        <v>#REF!</v>
      </c>
      <c r="HT15" s="26" t="e">
        <f>IF(#REF!="сх",0,0)</f>
        <v>#REF!</v>
      </c>
      <c r="HU15" s="26" t="e">
        <f t="shared" si="8"/>
        <v>#REF!</v>
      </c>
      <c r="HV15" s="26" t="e">
        <f>IF(#REF!=1,100,0)</f>
        <v>#REF!</v>
      </c>
      <c r="HW15" s="26" t="e">
        <f>IF(#REF!=2,98,0)</f>
        <v>#REF!</v>
      </c>
      <c r="HX15" s="26" t="e">
        <f>IF(#REF!=3,95,0)</f>
        <v>#REF!</v>
      </c>
      <c r="HY15" s="26" t="e">
        <f>IF(#REF!=4,93,0)</f>
        <v>#REF!</v>
      </c>
      <c r="HZ15" s="26" t="e">
        <f>IF(#REF!=5,90,0)</f>
        <v>#REF!</v>
      </c>
      <c r="IA15" s="26" t="e">
        <f>IF(#REF!=6,88,0)</f>
        <v>#REF!</v>
      </c>
      <c r="IB15" s="26" t="e">
        <f>IF(#REF!=7,85,0)</f>
        <v>#REF!</v>
      </c>
      <c r="IC15" s="26" t="e">
        <f>IF(#REF!=8,83,0)</f>
        <v>#REF!</v>
      </c>
      <c r="ID15" s="26" t="e">
        <f>IF(#REF!=9,80,0)</f>
        <v>#REF!</v>
      </c>
      <c r="IE15" s="26" t="e">
        <f>IF(#REF!=10,78,0)</f>
        <v>#REF!</v>
      </c>
      <c r="IF15" s="26" t="e">
        <f>IF(#REF!=11,75,0)</f>
        <v>#REF!</v>
      </c>
      <c r="IG15" s="26" t="e">
        <f>IF(#REF!=12,73,0)</f>
        <v>#REF!</v>
      </c>
      <c r="IH15" s="26" t="e">
        <f>IF(#REF!=13,70,0)</f>
        <v>#REF!</v>
      </c>
      <c r="II15" s="26" t="e">
        <f>IF(#REF!=14,68,0)</f>
        <v>#REF!</v>
      </c>
      <c r="IJ15" s="26" t="e">
        <f>IF(#REF!=15,65,0)</f>
        <v>#REF!</v>
      </c>
      <c r="IK15" s="26" t="e">
        <f>IF(#REF!=16,63,0)</f>
        <v>#REF!</v>
      </c>
      <c r="IL15" s="26" t="e">
        <f>IF(#REF!=17,60,0)</f>
        <v>#REF!</v>
      </c>
      <c r="IM15" s="26" t="e">
        <f>IF(#REF!=18,58,0)</f>
        <v>#REF!</v>
      </c>
      <c r="IN15" s="26" t="e">
        <f>IF(#REF!=19,55,0)</f>
        <v>#REF!</v>
      </c>
      <c r="IO15" s="26" t="e">
        <f>IF(#REF!=20,53,0)</f>
        <v>#REF!</v>
      </c>
      <c r="IP15" s="26" t="e">
        <f>IF(#REF!&gt;20,0,0)</f>
        <v>#REF!</v>
      </c>
      <c r="IQ15" s="26" t="e">
        <f>IF(#REF!="сх",0,0)</f>
        <v>#REF!</v>
      </c>
      <c r="IR15" s="26" t="e">
        <f t="shared" si="9"/>
        <v>#REF!</v>
      </c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</row>
    <row r="16" spans="1:263" s="3" customFormat="1" ht="102.75" customHeight="1" thickBot="1" x14ac:dyDescent="0.25">
      <c r="A16" s="50">
        <v>7</v>
      </c>
      <c r="B16" s="62">
        <v>8.4</v>
      </c>
      <c r="C16" s="126">
        <v>838</v>
      </c>
      <c r="D16" s="127" t="s">
        <v>165</v>
      </c>
      <c r="E16" s="114" t="s">
        <v>37</v>
      </c>
      <c r="F16" s="120" t="s">
        <v>31</v>
      </c>
      <c r="G16" s="121" t="s">
        <v>32</v>
      </c>
      <c r="H16" s="114" t="s">
        <v>141</v>
      </c>
      <c r="I16" s="51" t="s">
        <v>1</v>
      </c>
      <c r="J16" s="52">
        <v>0</v>
      </c>
      <c r="K16" s="51">
        <v>4</v>
      </c>
      <c r="L16" s="136">
        <v>18</v>
      </c>
      <c r="M16" s="53">
        <f t="shared" si="0"/>
        <v>18</v>
      </c>
      <c r="N16" s="23" t="e">
        <f>#REF!+#REF!</f>
        <v>#REF!</v>
      </c>
      <c r="O16" s="24"/>
      <c r="P16" s="25"/>
      <c r="Q16" s="24" t="e">
        <f>IF(#REF!=1,25,0)</f>
        <v>#REF!</v>
      </c>
      <c r="R16" s="24" t="e">
        <f>IF(#REF!=2,22,0)</f>
        <v>#REF!</v>
      </c>
      <c r="S16" s="24" t="e">
        <f>IF(#REF!=3,20,0)</f>
        <v>#REF!</v>
      </c>
      <c r="T16" s="24" t="e">
        <f>IF(#REF!=4,18,0)</f>
        <v>#REF!</v>
      </c>
      <c r="U16" s="24" t="e">
        <f>IF(#REF!=5,16,0)</f>
        <v>#REF!</v>
      </c>
      <c r="V16" s="24" t="e">
        <f>IF(#REF!=6,15,0)</f>
        <v>#REF!</v>
      </c>
      <c r="W16" s="24" t="e">
        <f>IF(#REF!=7,14,0)</f>
        <v>#REF!</v>
      </c>
      <c r="X16" s="24" t="e">
        <f>IF(#REF!=8,13,0)</f>
        <v>#REF!</v>
      </c>
      <c r="Y16" s="24" t="e">
        <f>IF(#REF!=9,12,0)</f>
        <v>#REF!</v>
      </c>
      <c r="Z16" s="24" t="e">
        <f>IF(#REF!=10,11,0)</f>
        <v>#REF!</v>
      </c>
      <c r="AA16" s="24" t="e">
        <f>IF(#REF!=11,10,0)</f>
        <v>#REF!</v>
      </c>
      <c r="AB16" s="24" t="e">
        <f>IF(#REF!=12,9,0)</f>
        <v>#REF!</v>
      </c>
      <c r="AC16" s="24" t="e">
        <f>IF(#REF!=13,8,0)</f>
        <v>#REF!</v>
      </c>
      <c r="AD16" s="24" t="e">
        <f>IF(#REF!=14,7,0)</f>
        <v>#REF!</v>
      </c>
      <c r="AE16" s="24" t="e">
        <f>IF(#REF!=15,6,0)</f>
        <v>#REF!</v>
      </c>
      <c r="AF16" s="24" t="e">
        <f>IF(#REF!=16,5,0)</f>
        <v>#REF!</v>
      </c>
      <c r="AG16" s="24" t="e">
        <f>IF(#REF!=17,4,0)</f>
        <v>#REF!</v>
      </c>
      <c r="AH16" s="24" t="e">
        <f>IF(#REF!=18,3,0)</f>
        <v>#REF!</v>
      </c>
      <c r="AI16" s="24" t="e">
        <f>IF(#REF!=19,2,0)</f>
        <v>#REF!</v>
      </c>
      <c r="AJ16" s="24" t="e">
        <f>IF(#REF!=20,1,0)</f>
        <v>#REF!</v>
      </c>
      <c r="AK16" s="24" t="e">
        <f>IF(#REF!&gt;20,0,0)</f>
        <v>#REF!</v>
      </c>
      <c r="AL16" s="24" t="e">
        <f>IF(#REF!="сх",0,0)</f>
        <v>#REF!</v>
      </c>
      <c r="AM16" s="24" t="e">
        <f t="shared" si="1"/>
        <v>#REF!</v>
      </c>
      <c r="AN16" s="24" t="e">
        <f>IF(#REF!=1,25,0)</f>
        <v>#REF!</v>
      </c>
      <c r="AO16" s="24" t="e">
        <f>IF(#REF!=2,22,0)</f>
        <v>#REF!</v>
      </c>
      <c r="AP16" s="24" t="e">
        <f>IF(#REF!=3,20,0)</f>
        <v>#REF!</v>
      </c>
      <c r="AQ16" s="24" t="e">
        <f>IF(#REF!=4,18,0)</f>
        <v>#REF!</v>
      </c>
      <c r="AR16" s="24" t="e">
        <f>IF(#REF!=5,16,0)</f>
        <v>#REF!</v>
      </c>
      <c r="AS16" s="24" t="e">
        <f>IF(#REF!=6,15,0)</f>
        <v>#REF!</v>
      </c>
      <c r="AT16" s="24" t="e">
        <f>IF(#REF!=7,14,0)</f>
        <v>#REF!</v>
      </c>
      <c r="AU16" s="24" t="e">
        <f>IF(#REF!=8,13,0)</f>
        <v>#REF!</v>
      </c>
      <c r="AV16" s="24" t="e">
        <f>IF(#REF!=9,12,0)</f>
        <v>#REF!</v>
      </c>
      <c r="AW16" s="24" t="e">
        <f>IF(#REF!=10,11,0)</f>
        <v>#REF!</v>
      </c>
      <c r="AX16" s="24" t="e">
        <f>IF(#REF!=11,10,0)</f>
        <v>#REF!</v>
      </c>
      <c r="AY16" s="24" t="e">
        <f>IF(#REF!=12,9,0)</f>
        <v>#REF!</v>
      </c>
      <c r="AZ16" s="24" t="e">
        <f>IF(#REF!=13,8,0)</f>
        <v>#REF!</v>
      </c>
      <c r="BA16" s="24" t="e">
        <f>IF(#REF!=14,7,0)</f>
        <v>#REF!</v>
      </c>
      <c r="BB16" s="24" t="e">
        <f>IF(#REF!=15,6,0)</f>
        <v>#REF!</v>
      </c>
      <c r="BC16" s="24" t="e">
        <f>IF(#REF!=16,5,0)</f>
        <v>#REF!</v>
      </c>
      <c r="BD16" s="24" t="e">
        <f>IF(#REF!=17,4,0)</f>
        <v>#REF!</v>
      </c>
      <c r="BE16" s="24" t="e">
        <f>IF(#REF!=18,3,0)</f>
        <v>#REF!</v>
      </c>
      <c r="BF16" s="24" t="e">
        <f>IF(#REF!=19,2,0)</f>
        <v>#REF!</v>
      </c>
      <c r="BG16" s="24" t="e">
        <f>IF(#REF!=20,1,0)</f>
        <v>#REF!</v>
      </c>
      <c r="BH16" s="24" t="e">
        <f>IF(#REF!&gt;20,0,0)</f>
        <v>#REF!</v>
      </c>
      <c r="BI16" s="24" t="e">
        <f>IF(#REF!="сх",0,0)</f>
        <v>#REF!</v>
      </c>
      <c r="BJ16" s="24" t="e">
        <f t="shared" si="2"/>
        <v>#REF!</v>
      </c>
      <c r="BK16" s="24" t="e">
        <f>IF(#REF!=1,45,0)</f>
        <v>#REF!</v>
      </c>
      <c r="BL16" s="24" t="e">
        <f>IF(#REF!=2,42,0)</f>
        <v>#REF!</v>
      </c>
      <c r="BM16" s="24" t="e">
        <f>IF(#REF!=3,40,0)</f>
        <v>#REF!</v>
      </c>
      <c r="BN16" s="24" t="e">
        <f>IF(#REF!=4,38,0)</f>
        <v>#REF!</v>
      </c>
      <c r="BO16" s="24" t="e">
        <f>IF(#REF!=5,36,0)</f>
        <v>#REF!</v>
      </c>
      <c r="BP16" s="24" t="e">
        <f>IF(#REF!=6,35,0)</f>
        <v>#REF!</v>
      </c>
      <c r="BQ16" s="24" t="e">
        <f>IF(#REF!=7,34,0)</f>
        <v>#REF!</v>
      </c>
      <c r="BR16" s="24" t="e">
        <f>IF(#REF!=8,33,0)</f>
        <v>#REF!</v>
      </c>
      <c r="BS16" s="24" t="e">
        <f>IF(#REF!=9,32,0)</f>
        <v>#REF!</v>
      </c>
      <c r="BT16" s="24" t="e">
        <f>IF(#REF!=10,31,0)</f>
        <v>#REF!</v>
      </c>
      <c r="BU16" s="24" t="e">
        <f>IF(#REF!=11,30,0)</f>
        <v>#REF!</v>
      </c>
      <c r="BV16" s="24" t="e">
        <f>IF(#REF!=12,29,0)</f>
        <v>#REF!</v>
      </c>
      <c r="BW16" s="24" t="e">
        <f>IF(#REF!=13,28,0)</f>
        <v>#REF!</v>
      </c>
      <c r="BX16" s="24" t="e">
        <f>IF(#REF!=14,27,0)</f>
        <v>#REF!</v>
      </c>
      <c r="BY16" s="24" t="e">
        <f>IF(#REF!=15,26,0)</f>
        <v>#REF!</v>
      </c>
      <c r="BZ16" s="24" t="e">
        <f>IF(#REF!=16,25,0)</f>
        <v>#REF!</v>
      </c>
      <c r="CA16" s="24" t="e">
        <f>IF(#REF!=17,24,0)</f>
        <v>#REF!</v>
      </c>
      <c r="CB16" s="24" t="e">
        <f>IF(#REF!=18,23,0)</f>
        <v>#REF!</v>
      </c>
      <c r="CC16" s="24" t="e">
        <f>IF(#REF!=19,22,0)</f>
        <v>#REF!</v>
      </c>
      <c r="CD16" s="24" t="e">
        <f>IF(#REF!=20,21,0)</f>
        <v>#REF!</v>
      </c>
      <c r="CE16" s="24" t="e">
        <f>IF(#REF!=21,20,0)</f>
        <v>#REF!</v>
      </c>
      <c r="CF16" s="24" t="e">
        <f>IF(#REF!=22,19,0)</f>
        <v>#REF!</v>
      </c>
      <c r="CG16" s="24" t="e">
        <f>IF(#REF!=23,18,0)</f>
        <v>#REF!</v>
      </c>
      <c r="CH16" s="24" t="e">
        <f>IF(#REF!=24,17,0)</f>
        <v>#REF!</v>
      </c>
      <c r="CI16" s="24" t="e">
        <f>IF(#REF!=25,16,0)</f>
        <v>#REF!</v>
      </c>
      <c r="CJ16" s="24" t="e">
        <f>IF(#REF!=26,15,0)</f>
        <v>#REF!</v>
      </c>
      <c r="CK16" s="24" t="e">
        <f>IF(#REF!=27,14,0)</f>
        <v>#REF!</v>
      </c>
      <c r="CL16" s="24" t="e">
        <f>IF(#REF!=28,13,0)</f>
        <v>#REF!</v>
      </c>
      <c r="CM16" s="24" t="e">
        <f>IF(#REF!=29,12,0)</f>
        <v>#REF!</v>
      </c>
      <c r="CN16" s="24" t="e">
        <f>IF(#REF!=30,11,0)</f>
        <v>#REF!</v>
      </c>
      <c r="CO16" s="24" t="e">
        <f>IF(#REF!=31,10,0)</f>
        <v>#REF!</v>
      </c>
      <c r="CP16" s="24" t="e">
        <f>IF(#REF!=32,9,0)</f>
        <v>#REF!</v>
      </c>
      <c r="CQ16" s="24" t="e">
        <f>IF(#REF!=33,8,0)</f>
        <v>#REF!</v>
      </c>
      <c r="CR16" s="24" t="e">
        <f>IF(#REF!=34,7,0)</f>
        <v>#REF!</v>
      </c>
      <c r="CS16" s="24" t="e">
        <f>IF(#REF!=35,6,0)</f>
        <v>#REF!</v>
      </c>
      <c r="CT16" s="24" t="e">
        <f>IF(#REF!=36,5,0)</f>
        <v>#REF!</v>
      </c>
      <c r="CU16" s="24" t="e">
        <f>IF(#REF!=37,4,0)</f>
        <v>#REF!</v>
      </c>
      <c r="CV16" s="24" t="e">
        <f>IF(#REF!=38,3,0)</f>
        <v>#REF!</v>
      </c>
      <c r="CW16" s="24" t="e">
        <f>IF(#REF!=39,2,0)</f>
        <v>#REF!</v>
      </c>
      <c r="CX16" s="24" t="e">
        <f>IF(#REF!=40,1,0)</f>
        <v>#REF!</v>
      </c>
      <c r="CY16" s="24" t="e">
        <f>IF(#REF!&gt;20,0,0)</f>
        <v>#REF!</v>
      </c>
      <c r="CZ16" s="24" t="e">
        <f>IF(#REF!="сх",0,0)</f>
        <v>#REF!</v>
      </c>
      <c r="DA16" s="24" t="e">
        <f t="shared" si="3"/>
        <v>#REF!</v>
      </c>
      <c r="DB16" s="24" t="e">
        <f>IF(#REF!=1,45,0)</f>
        <v>#REF!</v>
      </c>
      <c r="DC16" s="24" t="e">
        <f>IF(#REF!=2,42,0)</f>
        <v>#REF!</v>
      </c>
      <c r="DD16" s="24" t="e">
        <f>IF(#REF!=3,40,0)</f>
        <v>#REF!</v>
      </c>
      <c r="DE16" s="24" t="e">
        <f>IF(#REF!=4,38,0)</f>
        <v>#REF!</v>
      </c>
      <c r="DF16" s="24" t="e">
        <f>IF(#REF!=5,36,0)</f>
        <v>#REF!</v>
      </c>
      <c r="DG16" s="24" t="e">
        <f>IF(#REF!=6,35,0)</f>
        <v>#REF!</v>
      </c>
      <c r="DH16" s="24" t="e">
        <f>IF(#REF!=7,34,0)</f>
        <v>#REF!</v>
      </c>
      <c r="DI16" s="24" t="e">
        <f>IF(#REF!=8,33,0)</f>
        <v>#REF!</v>
      </c>
      <c r="DJ16" s="24" t="e">
        <f>IF(#REF!=9,32,0)</f>
        <v>#REF!</v>
      </c>
      <c r="DK16" s="24" t="e">
        <f>IF(#REF!=10,31,0)</f>
        <v>#REF!</v>
      </c>
      <c r="DL16" s="24" t="e">
        <f>IF(#REF!=11,30,0)</f>
        <v>#REF!</v>
      </c>
      <c r="DM16" s="24" t="e">
        <f>IF(#REF!=12,29,0)</f>
        <v>#REF!</v>
      </c>
      <c r="DN16" s="24" t="e">
        <f>IF(#REF!=13,28,0)</f>
        <v>#REF!</v>
      </c>
      <c r="DO16" s="24" t="e">
        <f>IF(#REF!=14,27,0)</f>
        <v>#REF!</v>
      </c>
      <c r="DP16" s="24" t="e">
        <f>IF(#REF!=15,26,0)</f>
        <v>#REF!</v>
      </c>
      <c r="DQ16" s="24" t="e">
        <f>IF(#REF!=16,25,0)</f>
        <v>#REF!</v>
      </c>
      <c r="DR16" s="24" t="e">
        <f>IF(#REF!=17,24,0)</f>
        <v>#REF!</v>
      </c>
      <c r="DS16" s="24" t="e">
        <f>IF(#REF!=18,23,0)</f>
        <v>#REF!</v>
      </c>
      <c r="DT16" s="24" t="e">
        <f>IF(#REF!=19,22,0)</f>
        <v>#REF!</v>
      </c>
      <c r="DU16" s="24" t="e">
        <f>IF(#REF!=20,21,0)</f>
        <v>#REF!</v>
      </c>
      <c r="DV16" s="24" t="e">
        <f>IF(#REF!=21,20,0)</f>
        <v>#REF!</v>
      </c>
      <c r="DW16" s="24" t="e">
        <f>IF(#REF!=22,19,0)</f>
        <v>#REF!</v>
      </c>
      <c r="DX16" s="24" t="e">
        <f>IF(#REF!=23,18,0)</f>
        <v>#REF!</v>
      </c>
      <c r="DY16" s="24" t="e">
        <f>IF(#REF!=24,17,0)</f>
        <v>#REF!</v>
      </c>
      <c r="DZ16" s="24" t="e">
        <f>IF(#REF!=25,16,0)</f>
        <v>#REF!</v>
      </c>
      <c r="EA16" s="24" t="e">
        <f>IF(#REF!=26,15,0)</f>
        <v>#REF!</v>
      </c>
      <c r="EB16" s="24" t="e">
        <f>IF(#REF!=27,14,0)</f>
        <v>#REF!</v>
      </c>
      <c r="EC16" s="24" t="e">
        <f>IF(#REF!=28,13,0)</f>
        <v>#REF!</v>
      </c>
      <c r="ED16" s="24" t="e">
        <f>IF(#REF!=29,12,0)</f>
        <v>#REF!</v>
      </c>
      <c r="EE16" s="24" t="e">
        <f>IF(#REF!=30,11,0)</f>
        <v>#REF!</v>
      </c>
      <c r="EF16" s="24" t="e">
        <f>IF(#REF!=31,10,0)</f>
        <v>#REF!</v>
      </c>
      <c r="EG16" s="24" t="e">
        <f>IF(#REF!=32,9,0)</f>
        <v>#REF!</v>
      </c>
      <c r="EH16" s="24" t="e">
        <f>IF(#REF!=33,8,0)</f>
        <v>#REF!</v>
      </c>
      <c r="EI16" s="24" t="e">
        <f>IF(#REF!=34,7,0)</f>
        <v>#REF!</v>
      </c>
      <c r="EJ16" s="24" t="e">
        <f>IF(#REF!=35,6,0)</f>
        <v>#REF!</v>
      </c>
      <c r="EK16" s="24" t="e">
        <f>IF(#REF!=36,5,0)</f>
        <v>#REF!</v>
      </c>
      <c r="EL16" s="24" t="e">
        <f>IF(#REF!=37,4,0)</f>
        <v>#REF!</v>
      </c>
      <c r="EM16" s="24" t="e">
        <f>IF(#REF!=38,3,0)</f>
        <v>#REF!</v>
      </c>
      <c r="EN16" s="24" t="e">
        <f>IF(#REF!=39,2,0)</f>
        <v>#REF!</v>
      </c>
      <c r="EO16" s="24" t="e">
        <f>IF(#REF!=40,1,0)</f>
        <v>#REF!</v>
      </c>
      <c r="EP16" s="24" t="e">
        <f>IF(#REF!&gt;20,0,0)</f>
        <v>#REF!</v>
      </c>
      <c r="EQ16" s="24" t="e">
        <f>IF(#REF!="сх",0,0)</f>
        <v>#REF!</v>
      </c>
      <c r="ER16" s="24" t="e">
        <f t="shared" si="4"/>
        <v>#REF!</v>
      </c>
      <c r="ES16" s="24"/>
      <c r="ET16" s="24" t="e">
        <f>IF(#REF!="сх","ноль",IF(#REF!&gt;0,#REF!,"Ноль"))</f>
        <v>#REF!</v>
      </c>
      <c r="EU16" s="24" t="e">
        <f>IF(#REF!="сх","ноль",IF(#REF!&gt;0,#REF!,"Ноль"))</f>
        <v>#REF!</v>
      </c>
      <c r="EV16" s="24"/>
      <c r="EW16" s="24" t="e">
        <f t="shared" si="5"/>
        <v>#REF!</v>
      </c>
      <c r="EX16" s="24" t="e">
        <f>IF(M16=#REF!,IF(#REF!&lt;#REF!,#REF!,FB16),#REF!)</f>
        <v>#REF!</v>
      </c>
      <c r="EY16" s="24" t="e">
        <f>IF(M16=#REF!,IF(#REF!&lt;#REF!,0,1))</f>
        <v>#REF!</v>
      </c>
      <c r="EZ16" s="24" t="e">
        <f>IF(AND(EW16&gt;=21,EW16&lt;&gt;0),EW16,IF(M16&lt;#REF!,"СТОП",EX16+EY16))</f>
        <v>#REF!</v>
      </c>
      <c r="FA16" s="24"/>
      <c r="FB16" s="24">
        <v>15</v>
      </c>
      <c r="FC16" s="24">
        <v>16</v>
      </c>
      <c r="FD16" s="24"/>
      <c r="FE16" s="26" t="e">
        <f>IF(#REF!=1,25,0)</f>
        <v>#REF!</v>
      </c>
      <c r="FF16" s="26" t="e">
        <f>IF(#REF!=2,22,0)</f>
        <v>#REF!</v>
      </c>
      <c r="FG16" s="26" t="e">
        <f>IF(#REF!=3,20,0)</f>
        <v>#REF!</v>
      </c>
      <c r="FH16" s="26" t="e">
        <f>IF(#REF!=4,18,0)</f>
        <v>#REF!</v>
      </c>
      <c r="FI16" s="26" t="e">
        <f>IF(#REF!=5,16,0)</f>
        <v>#REF!</v>
      </c>
      <c r="FJ16" s="26" t="e">
        <f>IF(#REF!=6,15,0)</f>
        <v>#REF!</v>
      </c>
      <c r="FK16" s="26" t="e">
        <f>IF(#REF!=7,14,0)</f>
        <v>#REF!</v>
      </c>
      <c r="FL16" s="26" t="e">
        <f>IF(#REF!=8,13,0)</f>
        <v>#REF!</v>
      </c>
      <c r="FM16" s="26" t="e">
        <f>IF(#REF!=9,12,0)</f>
        <v>#REF!</v>
      </c>
      <c r="FN16" s="26" t="e">
        <f>IF(#REF!=10,11,0)</f>
        <v>#REF!</v>
      </c>
      <c r="FO16" s="26" t="e">
        <f>IF(#REF!=11,10,0)</f>
        <v>#REF!</v>
      </c>
      <c r="FP16" s="26" t="e">
        <f>IF(#REF!=12,9,0)</f>
        <v>#REF!</v>
      </c>
      <c r="FQ16" s="26" t="e">
        <f>IF(#REF!=13,8,0)</f>
        <v>#REF!</v>
      </c>
      <c r="FR16" s="26" t="e">
        <f>IF(#REF!=14,7,0)</f>
        <v>#REF!</v>
      </c>
      <c r="FS16" s="26" t="e">
        <f>IF(#REF!=15,6,0)</f>
        <v>#REF!</v>
      </c>
      <c r="FT16" s="26" t="e">
        <f>IF(#REF!=16,5,0)</f>
        <v>#REF!</v>
      </c>
      <c r="FU16" s="26" t="e">
        <f>IF(#REF!=17,4,0)</f>
        <v>#REF!</v>
      </c>
      <c r="FV16" s="26" t="e">
        <f>IF(#REF!=18,3,0)</f>
        <v>#REF!</v>
      </c>
      <c r="FW16" s="26" t="e">
        <f>IF(#REF!=19,2,0)</f>
        <v>#REF!</v>
      </c>
      <c r="FX16" s="26" t="e">
        <f>IF(#REF!=20,1,0)</f>
        <v>#REF!</v>
      </c>
      <c r="FY16" s="26" t="e">
        <f>IF(#REF!&gt;20,0,0)</f>
        <v>#REF!</v>
      </c>
      <c r="FZ16" s="26" t="e">
        <f>IF(#REF!="сх",0,0)</f>
        <v>#REF!</v>
      </c>
      <c r="GA16" s="26" t="e">
        <f t="shared" si="6"/>
        <v>#REF!</v>
      </c>
      <c r="GB16" s="26" t="e">
        <f>IF(#REF!=1,25,0)</f>
        <v>#REF!</v>
      </c>
      <c r="GC16" s="26" t="e">
        <f>IF(#REF!=2,22,0)</f>
        <v>#REF!</v>
      </c>
      <c r="GD16" s="26" t="e">
        <f>IF(#REF!=3,20,0)</f>
        <v>#REF!</v>
      </c>
      <c r="GE16" s="26" t="e">
        <f>IF(#REF!=4,18,0)</f>
        <v>#REF!</v>
      </c>
      <c r="GF16" s="26" t="e">
        <f>IF(#REF!=5,16,0)</f>
        <v>#REF!</v>
      </c>
      <c r="GG16" s="26" t="e">
        <f>IF(#REF!=6,15,0)</f>
        <v>#REF!</v>
      </c>
      <c r="GH16" s="26" t="e">
        <f>IF(#REF!=7,14,0)</f>
        <v>#REF!</v>
      </c>
      <c r="GI16" s="26" t="e">
        <f>IF(#REF!=8,13,0)</f>
        <v>#REF!</v>
      </c>
      <c r="GJ16" s="26" t="e">
        <f>IF(#REF!=9,12,0)</f>
        <v>#REF!</v>
      </c>
      <c r="GK16" s="26" t="e">
        <f>IF(#REF!=10,11,0)</f>
        <v>#REF!</v>
      </c>
      <c r="GL16" s="26" t="e">
        <f>IF(#REF!=11,10,0)</f>
        <v>#REF!</v>
      </c>
      <c r="GM16" s="26" t="e">
        <f>IF(#REF!=12,9,0)</f>
        <v>#REF!</v>
      </c>
      <c r="GN16" s="26" t="e">
        <f>IF(#REF!=13,8,0)</f>
        <v>#REF!</v>
      </c>
      <c r="GO16" s="26" t="e">
        <f>IF(#REF!=14,7,0)</f>
        <v>#REF!</v>
      </c>
      <c r="GP16" s="26" t="e">
        <f>IF(#REF!=15,6,0)</f>
        <v>#REF!</v>
      </c>
      <c r="GQ16" s="26" t="e">
        <f>IF(#REF!=16,5,0)</f>
        <v>#REF!</v>
      </c>
      <c r="GR16" s="26" t="e">
        <f>IF(#REF!=17,4,0)</f>
        <v>#REF!</v>
      </c>
      <c r="GS16" s="26" t="e">
        <f>IF(#REF!=18,3,0)</f>
        <v>#REF!</v>
      </c>
      <c r="GT16" s="26" t="e">
        <f>IF(#REF!=19,2,0)</f>
        <v>#REF!</v>
      </c>
      <c r="GU16" s="26" t="e">
        <f>IF(#REF!=20,1,0)</f>
        <v>#REF!</v>
      </c>
      <c r="GV16" s="26" t="e">
        <f>IF(#REF!&gt;20,0,0)</f>
        <v>#REF!</v>
      </c>
      <c r="GW16" s="26" t="e">
        <f>IF(#REF!="сх",0,0)</f>
        <v>#REF!</v>
      </c>
      <c r="GX16" s="26" t="e">
        <f t="shared" si="7"/>
        <v>#REF!</v>
      </c>
      <c r="GY16" s="26" t="e">
        <f>IF(#REF!=1,100,0)</f>
        <v>#REF!</v>
      </c>
      <c r="GZ16" s="26" t="e">
        <f>IF(#REF!=2,98,0)</f>
        <v>#REF!</v>
      </c>
      <c r="HA16" s="26" t="e">
        <f>IF(#REF!=3,95,0)</f>
        <v>#REF!</v>
      </c>
      <c r="HB16" s="26" t="e">
        <f>IF(#REF!=4,93,0)</f>
        <v>#REF!</v>
      </c>
      <c r="HC16" s="26" t="e">
        <f>IF(#REF!=5,90,0)</f>
        <v>#REF!</v>
      </c>
      <c r="HD16" s="26" t="e">
        <f>IF(#REF!=6,88,0)</f>
        <v>#REF!</v>
      </c>
      <c r="HE16" s="26" t="e">
        <f>IF(#REF!=7,85,0)</f>
        <v>#REF!</v>
      </c>
      <c r="HF16" s="26" t="e">
        <f>IF(#REF!=8,83,0)</f>
        <v>#REF!</v>
      </c>
      <c r="HG16" s="26" t="e">
        <f>IF(#REF!=9,80,0)</f>
        <v>#REF!</v>
      </c>
      <c r="HH16" s="26" t="e">
        <f>IF(#REF!=10,78,0)</f>
        <v>#REF!</v>
      </c>
      <c r="HI16" s="26" t="e">
        <f>IF(#REF!=11,75,0)</f>
        <v>#REF!</v>
      </c>
      <c r="HJ16" s="26" t="e">
        <f>IF(#REF!=12,73,0)</f>
        <v>#REF!</v>
      </c>
      <c r="HK16" s="26" t="e">
        <f>IF(#REF!=13,70,0)</f>
        <v>#REF!</v>
      </c>
      <c r="HL16" s="26" t="e">
        <f>IF(#REF!=14,68,0)</f>
        <v>#REF!</v>
      </c>
      <c r="HM16" s="26" t="e">
        <f>IF(#REF!=15,65,0)</f>
        <v>#REF!</v>
      </c>
      <c r="HN16" s="26" t="e">
        <f>IF(#REF!=16,63,0)</f>
        <v>#REF!</v>
      </c>
      <c r="HO16" s="26" t="e">
        <f>IF(#REF!=17,60,0)</f>
        <v>#REF!</v>
      </c>
      <c r="HP16" s="26" t="e">
        <f>IF(#REF!=18,58,0)</f>
        <v>#REF!</v>
      </c>
      <c r="HQ16" s="26" t="e">
        <f>IF(#REF!=19,55,0)</f>
        <v>#REF!</v>
      </c>
      <c r="HR16" s="26" t="e">
        <f>IF(#REF!=20,53,0)</f>
        <v>#REF!</v>
      </c>
      <c r="HS16" s="26" t="e">
        <f>IF(#REF!&gt;20,0,0)</f>
        <v>#REF!</v>
      </c>
      <c r="HT16" s="26" t="e">
        <f>IF(#REF!="сх",0,0)</f>
        <v>#REF!</v>
      </c>
      <c r="HU16" s="26" t="e">
        <f t="shared" si="8"/>
        <v>#REF!</v>
      </c>
      <c r="HV16" s="26" t="e">
        <f>IF(#REF!=1,100,0)</f>
        <v>#REF!</v>
      </c>
      <c r="HW16" s="26" t="e">
        <f>IF(#REF!=2,98,0)</f>
        <v>#REF!</v>
      </c>
      <c r="HX16" s="26" t="e">
        <f>IF(#REF!=3,95,0)</f>
        <v>#REF!</v>
      </c>
      <c r="HY16" s="26" t="e">
        <f>IF(#REF!=4,93,0)</f>
        <v>#REF!</v>
      </c>
      <c r="HZ16" s="26" t="e">
        <f>IF(#REF!=5,90,0)</f>
        <v>#REF!</v>
      </c>
      <c r="IA16" s="26" t="e">
        <f>IF(#REF!=6,88,0)</f>
        <v>#REF!</v>
      </c>
      <c r="IB16" s="26" t="e">
        <f>IF(#REF!=7,85,0)</f>
        <v>#REF!</v>
      </c>
      <c r="IC16" s="26" t="e">
        <f>IF(#REF!=8,83,0)</f>
        <v>#REF!</v>
      </c>
      <c r="ID16" s="26" t="e">
        <f>IF(#REF!=9,80,0)</f>
        <v>#REF!</v>
      </c>
      <c r="IE16" s="26" t="e">
        <f>IF(#REF!=10,78,0)</f>
        <v>#REF!</v>
      </c>
      <c r="IF16" s="26" t="e">
        <f>IF(#REF!=11,75,0)</f>
        <v>#REF!</v>
      </c>
      <c r="IG16" s="26" t="e">
        <f>IF(#REF!=12,73,0)</f>
        <v>#REF!</v>
      </c>
      <c r="IH16" s="26" t="e">
        <f>IF(#REF!=13,70,0)</f>
        <v>#REF!</v>
      </c>
      <c r="II16" s="26" t="e">
        <f>IF(#REF!=14,68,0)</f>
        <v>#REF!</v>
      </c>
      <c r="IJ16" s="26" t="e">
        <f>IF(#REF!=15,65,0)</f>
        <v>#REF!</v>
      </c>
      <c r="IK16" s="26" t="e">
        <f>IF(#REF!=16,63,0)</f>
        <v>#REF!</v>
      </c>
      <c r="IL16" s="26" t="e">
        <f>IF(#REF!=17,60,0)</f>
        <v>#REF!</v>
      </c>
      <c r="IM16" s="26" t="e">
        <f>IF(#REF!=18,58,0)</f>
        <v>#REF!</v>
      </c>
      <c r="IN16" s="26" t="e">
        <f>IF(#REF!=19,55,0)</f>
        <v>#REF!</v>
      </c>
      <c r="IO16" s="26" t="e">
        <f>IF(#REF!=20,53,0)</f>
        <v>#REF!</v>
      </c>
      <c r="IP16" s="26" t="e">
        <f>IF(#REF!&gt;20,0,0)</f>
        <v>#REF!</v>
      </c>
      <c r="IQ16" s="26" t="e">
        <f>IF(#REF!="сх",0,0)</f>
        <v>#REF!</v>
      </c>
      <c r="IR16" s="26" t="e">
        <f t="shared" si="9"/>
        <v>#REF!</v>
      </c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</row>
    <row r="17" spans="1:288" ht="27.75" x14ac:dyDescent="0.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10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9"/>
      <c r="DZ17" s="9"/>
      <c r="EA17" s="9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1"/>
      <c r="ET17" s="11"/>
      <c r="EU17" s="11"/>
      <c r="EV17" s="11"/>
      <c r="EW17" s="11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</row>
    <row r="18" spans="1:288" ht="35.25" x14ac:dyDescent="0.5">
      <c r="A18" s="142" t="s">
        <v>28</v>
      </c>
      <c r="B18" s="142"/>
      <c r="C18" s="142"/>
      <c r="D18" s="142"/>
      <c r="E18" s="142"/>
      <c r="F18" s="142"/>
      <c r="G18" s="142"/>
      <c r="H18" s="142"/>
      <c r="I18" s="54"/>
      <c r="J18" s="54"/>
      <c r="K18" s="54"/>
      <c r="L18" s="38"/>
      <c r="M18" s="54"/>
      <c r="N18" s="38"/>
      <c r="O18" s="39"/>
      <c r="P18" s="29"/>
      <c r="Q18" s="29"/>
      <c r="R18" s="29"/>
      <c r="S18" s="27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9"/>
      <c r="EE18" s="9"/>
      <c r="EF18" s="9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1"/>
      <c r="EY18" s="11"/>
      <c r="EZ18" s="11"/>
      <c r="FA18" s="11"/>
      <c r="FB18" s="11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5"/>
      <c r="JG18" s="5"/>
      <c r="JH18" s="5"/>
    </row>
    <row r="19" spans="1:288" ht="35.25" x14ac:dyDescent="0.5">
      <c r="A19" s="54" t="s">
        <v>77</v>
      </c>
      <c r="B19" s="54"/>
      <c r="C19" s="54"/>
      <c r="D19" s="54"/>
      <c r="E19" s="54"/>
      <c r="F19" s="54"/>
      <c r="G19" s="54"/>
      <c r="H19" s="54"/>
      <c r="I19" s="31"/>
      <c r="J19" s="31"/>
      <c r="K19" s="31"/>
      <c r="L19" s="31"/>
      <c r="M19" s="31"/>
      <c r="N19" s="31"/>
      <c r="O19" s="38"/>
      <c r="P19" s="28"/>
      <c r="Q19" s="28"/>
      <c r="R19" s="28"/>
      <c r="S19" s="27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9"/>
      <c r="EE19" s="9"/>
      <c r="EF19" s="9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1"/>
      <c r="EY19" s="11"/>
      <c r="EZ19" s="11"/>
      <c r="FA19" s="11"/>
      <c r="FB19" s="11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5"/>
      <c r="JG19" s="5"/>
      <c r="JH19" s="5"/>
    </row>
    <row r="20" spans="1:288" ht="35.25" x14ac:dyDescent="0.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29"/>
      <c r="AK20" s="29"/>
      <c r="AL20" s="29"/>
      <c r="AM20" s="27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9"/>
      <c r="EY20" s="9"/>
      <c r="EZ20" s="9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1"/>
      <c r="FS20" s="11"/>
      <c r="FT20" s="11"/>
      <c r="FU20" s="11"/>
      <c r="FV20" s="11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5"/>
      <c r="KA20" s="5"/>
      <c r="KB20" s="5"/>
    </row>
    <row r="21" spans="1:288" ht="35.25" x14ac:dyDescent="0.5">
      <c r="A21" s="142" t="s">
        <v>25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29"/>
      <c r="AK21" s="29"/>
      <c r="AL21" s="29"/>
      <c r="AM21" s="27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9"/>
      <c r="EY21" s="9"/>
      <c r="EZ21" s="9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1"/>
      <c r="FS21" s="11"/>
      <c r="FT21" s="11"/>
      <c r="FU21" s="11"/>
      <c r="FV21" s="11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5"/>
      <c r="KA21" s="5"/>
      <c r="KB21" s="5"/>
    </row>
    <row r="22" spans="1:288" ht="35.25" x14ac:dyDescent="0.5">
      <c r="A22" s="54" t="s">
        <v>177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28"/>
      <c r="AK22" s="28"/>
      <c r="AL22" s="28"/>
      <c r="AM22" s="27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9"/>
      <c r="EY22" s="9"/>
      <c r="EZ22" s="9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1"/>
      <c r="FS22" s="11"/>
      <c r="FT22" s="11"/>
      <c r="FU22" s="11"/>
      <c r="FV22" s="11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5"/>
      <c r="KA22" s="5"/>
      <c r="KB22" s="5"/>
    </row>
    <row r="23" spans="1:288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5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4"/>
      <c r="DZ23" s="4"/>
      <c r="EA23" s="4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6"/>
      <c r="ET23" s="6"/>
      <c r="EU23" s="6"/>
      <c r="EV23" s="6"/>
      <c r="EW23" s="6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</row>
    <row r="24" spans="1:288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4"/>
      <c r="DZ24" s="4"/>
      <c r="EA24" s="4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6"/>
      <c r="ET24" s="6"/>
      <c r="EU24" s="6"/>
      <c r="EV24" s="6"/>
      <c r="EW24" s="6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</row>
    <row r="25" spans="1:288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4"/>
      <c r="DZ25" s="4"/>
      <c r="EA25" s="4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6"/>
      <c r="ET25" s="6"/>
      <c r="EU25" s="6"/>
      <c r="EV25" s="6"/>
      <c r="EW25" s="6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</row>
    <row r="26" spans="1:288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4"/>
      <c r="DZ26" s="4"/>
      <c r="EA26" s="4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6"/>
      <c r="ET26" s="6"/>
      <c r="EU26" s="6"/>
      <c r="EV26" s="6"/>
      <c r="EW26" s="6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</row>
    <row r="27" spans="1:288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5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4"/>
      <c r="DZ27" s="4"/>
      <c r="EA27" s="4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6"/>
      <c r="ET27" s="6"/>
      <c r="EU27" s="6"/>
      <c r="EV27" s="6"/>
      <c r="EW27" s="6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</row>
    <row r="28" spans="1:288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4"/>
      <c r="DZ28" s="4"/>
      <c r="EA28" s="4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6"/>
      <c r="ET28" s="6"/>
      <c r="EU28" s="6"/>
      <c r="EV28" s="6"/>
      <c r="EW28" s="6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</row>
    <row r="29" spans="1:288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4"/>
      <c r="DZ29" s="4"/>
      <c r="EA29" s="4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6"/>
      <c r="ET29" s="6"/>
      <c r="EU29" s="6"/>
      <c r="EV29" s="6"/>
      <c r="EW29" s="6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</row>
  </sheetData>
  <sheetProtection formatCells="0" formatColumns="0" formatRows="0" insertColumns="0" insertRows="0" insertHyperlinks="0" deleteColumns="0" deleteRows="0" autoFilter="0" pivotTables="0"/>
  <mergeCells count="24">
    <mergeCell ref="A18:H18"/>
    <mergeCell ref="A21:K21"/>
    <mergeCell ref="G7:G9"/>
    <mergeCell ref="H7:H9"/>
    <mergeCell ref="I7:J7"/>
    <mergeCell ref="K7:L7"/>
    <mergeCell ref="A7:A9"/>
    <mergeCell ref="B7:B9"/>
    <mergeCell ref="C7:C9"/>
    <mergeCell ref="D7:D9"/>
    <mergeCell ref="E7:E9"/>
    <mergeCell ref="F7:F9"/>
    <mergeCell ref="M7:M9"/>
    <mergeCell ref="N7:N9"/>
    <mergeCell ref="I8:I9"/>
    <mergeCell ref="J8:J9"/>
    <mergeCell ref="K8:K9"/>
    <mergeCell ref="L8:L9"/>
    <mergeCell ref="I6:K6"/>
    <mergeCell ref="N1:N4"/>
    <mergeCell ref="A2:M2"/>
    <mergeCell ref="A3:M3"/>
    <mergeCell ref="A4:M4"/>
    <mergeCell ref="A5:M5"/>
  </mergeCells>
  <dataValidations count="2">
    <dataValidation type="whole" errorStyle="warning" showInputMessage="1" showErrorMessage="1" error="Укажите правильно занимаемое мотокроссменом место_x000a_Место должно быть  от 1 до 60" sqref="K10:K16">
      <formula1>1</formula1>
      <formula2>60</formula2>
    </dataValidation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I10:I16">
      <formula1>1</formula1>
      <formula2>60</formula2>
    </dataValidation>
  </dataValidations>
  <printOptions horizontalCentered="1"/>
  <pageMargins left="0.62992125984251968" right="0.23622047244094491" top="0.15748031496062992" bottom="0.35433070866141736" header="0.51181102362204722" footer="0.51181102362204722"/>
  <pageSetup paperSize="9" scale="30" fitToHeight="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JF28"/>
  <sheetViews>
    <sheetView topLeftCell="A4" zoomScale="40" zoomScaleNormal="40" zoomScalePageLayoutView="75" workbookViewId="0">
      <selection activeCell="A22" sqref="A22"/>
    </sheetView>
  </sheetViews>
  <sheetFormatPr defaultRowHeight="12.75" x14ac:dyDescent="0.2"/>
  <cols>
    <col min="1" max="1" width="19.28515625" style="8" customWidth="1"/>
    <col min="2" max="2" width="35.7109375" style="8" customWidth="1"/>
    <col min="3" max="3" width="31" style="8" customWidth="1"/>
    <col min="4" max="4" width="86" style="8" customWidth="1"/>
    <col min="5" max="5" width="25.7109375" style="8" customWidth="1"/>
    <col min="6" max="6" width="85.28515625" style="8" customWidth="1"/>
    <col min="7" max="7" width="66" style="8" customWidth="1"/>
    <col min="8" max="8" width="48.140625" style="8" customWidth="1"/>
    <col min="9" max="9" width="18" style="8" customWidth="1"/>
    <col min="10" max="10" width="13.7109375" style="8" customWidth="1"/>
    <col min="11" max="11" width="13.140625" style="8" customWidth="1"/>
    <col min="12" max="12" width="13.28515625" style="8" customWidth="1"/>
    <col min="13" max="13" width="21.7109375" style="8" customWidth="1"/>
    <col min="14" max="14" width="0.7109375" style="1" hidden="1" customWidth="1"/>
    <col min="15" max="15" width="0" hidden="1" customWidth="1"/>
    <col min="16" max="16" width="7.5703125" style="1" hidden="1" customWidth="1"/>
    <col min="17" max="128" width="7.140625" style="1" hidden="1" customWidth="1"/>
    <col min="129" max="131" width="0" hidden="1" customWidth="1"/>
    <col min="132" max="145" width="8.5703125" style="1" hidden="1" customWidth="1"/>
    <col min="146" max="147" width="7.140625" style="1" hidden="1" customWidth="1"/>
    <col min="148" max="148" width="8.5703125" style="1" hidden="1" customWidth="1"/>
    <col min="149" max="149" width="8.7109375" style="2" hidden="1" customWidth="1"/>
    <col min="150" max="150" width="6.140625" style="2" hidden="1" customWidth="1"/>
    <col min="151" max="151" width="8" style="2" hidden="1" customWidth="1"/>
    <col min="152" max="152" width="3.7109375" style="2" hidden="1" customWidth="1"/>
    <col min="153" max="153" width="9.140625" style="2" hidden="1" customWidth="1"/>
    <col min="154" max="154" width="10" style="1" hidden="1" customWidth="1"/>
    <col min="155" max="155" width="8.140625" style="1" hidden="1" customWidth="1"/>
    <col min="156" max="156" width="7.5703125" style="1" hidden="1" customWidth="1"/>
    <col min="157" max="157" width="9.5703125" style="1" hidden="1" customWidth="1"/>
    <col min="158" max="158" width="5.5703125" style="1" hidden="1" customWidth="1"/>
    <col min="159" max="160" width="5.42578125" style="1" hidden="1" customWidth="1"/>
    <col min="161" max="206" width="3.7109375" style="1" hidden="1" customWidth="1"/>
    <col min="207" max="207" width="7.42578125" style="1" hidden="1" customWidth="1"/>
    <col min="208" max="228" width="3.7109375" style="1" hidden="1" customWidth="1"/>
    <col min="229" max="229" width="5.42578125" style="1" hidden="1" customWidth="1"/>
    <col min="230" max="230" width="5.7109375" style="1" hidden="1" customWidth="1"/>
    <col min="231" max="251" width="3.7109375" style="1" hidden="1" customWidth="1"/>
    <col min="252" max="252" width="5" style="1" hidden="1" customWidth="1"/>
    <col min="253" max="253" width="5.140625" style="1" hidden="1" customWidth="1"/>
    <col min="254" max="254" width="5" style="1" hidden="1" customWidth="1"/>
    <col min="255" max="255" width="7" style="1" hidden="1" customWidth="1"/>
    <col min="256" max="256" width="7.140625" style="1" hidden="1" customWidth="1"/>
    <col min="257" max="258" width="9.140625" style="1" hidden="1" customWidth="1"/>
    <col min="259" max="261" width="0" style="1" hidden="1" customWidth="1"/>
    <col min="262" max="262" width="9.140625" style="1" hidden="1" customWidth="1"/>
    <col min="263" max="16384" width="9.140625" style="1"/>
  </cols>
  <sheetData>
    <row r="1" spans="1:263" ht="129" customHeight="1" x14ac:dyDescent="0.2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58"/>
      <c r="O1" s="9"/>
      <c r="P1" s="9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9"/>
      <c r="DZ1" s="9"/>
      <c r="EA1" s="9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1"/>
      <c r="ET1" s="11"/>
      <c r="EU1" s="11"/>
      <c r="EV1" s="11"/>
      <c r="EW1" s="11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</row>
    <row r="2" spans="1:263" ht="66.75" customHeight="1" x14ac:dyDescent="0.2">
      <c r="A2" s="179" t="s">
        <v>142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59"/>
      <c r="O2" s="9"/>
      <c r="P2" s="1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9"/>
      <c r="DZ2" s="9"/>
      <c r="EA2" s="9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1"/>
      <c r="ET2" s="11"/>
      <c r="EU2" s="11"/>
      <c r="EV2" s="11"/>
      <c r="EW2" s="11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</row>
    <row r="3" spans="1:263" ht="34.5" x14ac:dyDescent="0.2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59"/>
      <c r="O3" s="9"/>
      <c r="P3" s="13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9"/>
      <c r="DZ3" s="9"/>
      <c r="EA3" s="9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1"/>
      <c r="ET3" s="11"/>
      <c r="EU3" s="11"/>
      <c r="EV3" s="11"/>
      <c r="EW3" s="11"/>
      <c r="EX3" s="10"/>
      <c r="EY3" s="10"/>
      <c r="EZ3" s="10"/>
      <c r="FA3" s="10"/>
      <c r="FB3" s="10"/>
      <c r="FC3" s="10"/>
      <c r="FD3" s="10"/>
      <c r="FE3" s="14"/>
      <c r="FF3" s="14"/>
      <c r="FG3" s="14"/>
      <c r="FH3" s="15"/>
      <c r="FI3" s="15"/>
      <c r="FJ3" s="15"/>
      <c r="FK3" s="15"/>
      <c r="FL3" s="15"/>
      <c r="FM3" s="15"/>
      <c r="FN3" s="15"/>
      <c r="FO3" s="15"/>
      <c r="FP3" s="15"/>
      <c r="FQ3" s="15" t="s">
        <v>12</v>
      </c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0"/>
      <c r="IX3" s="10"/>
      <c r="IY3" s="10"/>
      <c r="IZ3" s="10"/>
      <c r="JA3" s="10"/>
      <c r="JB3" s="10"/>
      <c r="JC3" s="10"/>
    </row>
    <row r="4" spans="1:263" ht="35.25" customHeight="1" x14ac:dyDescent="0.2">
      <c r="A4" s="160" t="s">
        <v>143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59"/>
      <c r="O4" s="9"/>
      <c r="P4" s="1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9"/>
      <c r="DZ4" s="9"/>
      <c r="EA4" s="9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1"/>
      <c r="ET4" s="11"/>
      <c r="EU4" s="11"/>
      <c r="EV4" s="11"/>
      <c r="EW4" s="11"/>
      <c r="EX4" s="10"/>
      <c r="EY4" s="10"/>
      <c r="EZ4" s="10"/>
      <c r="FA4" s="10"/>
      <c r="FB4" s="10"/>
      <c r="FC4" s="10"/>
      <c r="FD4" s="10"/>
      <c r="FE4" s="15"/>
      <c r="FF4" s="15" t="s">
        <v>3</v>
      </c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 t="s">
        <v>4</v>
      </c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 t="s">
        <v>5</v>
      </c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 t="s">
        <v>6</v>
      </c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6"/>
      <c r="IT4" s="15"/>
      <c r="IU4" s="15"/>
      <c r="IV4" s="15"/>
      <c r="IW4" s="10"/>
      <c r="IX4" s="10"/>
      <c r="IY4" s="10"/>
      <c r="IZ4" s="10"/>
      <c r="JA4" s="10"/>
      <c r="JB4" s="10"/>
      <c r="JC4" s="10"/>
    </row>
    <row r="5" spans="1:263" ht="34.5" x14ac:dyDescent="0.25">
      <c r="A5" s="161" t="s">
        <v>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7"/>
      <c r="O5" s="9"/>
      <c r="P5" s="1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9"/>
      <c r="DZ5" s="9"/>
      <c r="EA5" s="9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1"/>
      <c r="ET5" s="11"/>
      <c r="EU5" s="11"/>
      <c r="EV5" s="11"/>
      <c r="EW5" s="11"/>
      <c r="EX5" s="10"/>
      <c r="EY5" s="10"/>
      <c r="EZ5" s="10"/>
      <c r="FA5" s="10"/>
      <c r="FB5" s="10"/>
      <c r="FC5" s="10"/>
      <c r="FD5" s="10"/>
      <c r="FE5" s="15">
        <v>1</v>
      </c>
      <c r="FF5" s="15">
        <v>2</v>
      </c>
      <c r="FG5" s="15">
        <v>3</v>
      </c>
      <c r="FH5" s="15">
        <v>4</v>
      </c>
      <c r="FI5" s="15">
        <v>5</v>
      </c>
      <c r="FJ5" s="15">
        <v>6</v>
      </c>
      <c r="FK5" s="15">
        <v>7</v>
      </c>
      <c r="FL5" s="15">
        <v>8</v>
      </c>
      <c r="FM5" s="15">
        <v>9</v>
      </c>
      <c r="FN5" s="15">
        <v>10</v>
      </c>
      <c r="FO5" s="15">
        <v>11</v>
      </c>
      <c r="FP5" s="15">
        <v>12</v>
      </c>
      <c r="FQ5" s="15">
        <v>13</v>
      </c>
      <c r="FR5" s="15">
        <v>14</v>
      </c>
      <c r="FS5" s="15">
        <v>15</v>
      </c>
      <c r="FT5" s="15">
        <v>16</v>
      </c>
      <c r="FU5" s="15">
        <v>17</v>
      </c>
      <c r="FV5" s="15">
        <v>18</v>
      </c>
      <c r="FW5" s="15">
        <v>19</v>
      </c>
      <c r="FX5" s="15">
        <v>20</v>
      </c>
      <c r="FY5" s="15">
        <v>21</v>
      </c>
      <c r="FZ5" s="15" t="s">
        <v>1</v>
      </c>
      <c r="GA5" s="15" t="s">
        <v>15</v>
      </c>
      <c r="GB5" s="15">
        <v>1</v>
      </c>
      <c r="GC5" s="15">
        <v>2</v>
      </c>
      <c r="GD5" s="15">
        <v>3</v>
      </c>
      <c r="GE5" s="15">
        <v>4</v>
      </c>
      <c r="GF5" s="15">
        <v>5</v>
      </c>
      <c r="GG5" s="15">
        <v>6</v>
      </c>
      <c r="GH5" s="15">
        <v>7</v>
      </c>
      <c r="GI5" s="15">
        <v>8</v>
      </c>
      <c r="GJ5" s="15">
        <v>9</v>
      </c>
      <c r="GK5" s="15">
        <v>10</v>
      </c>
      <c r="GL5" s="15">
        <v>11</v>
      </c>
      <c r="GM5" s="15">
        <v>12</v>
      </c>
      <c r="GN5" s="15">
        <v>13</v>
      </c>
      <c r="GO5" s="15">
        <v>14</v>
      </c>
      <c r="GP5" s="15">
        <v>15</v>
      </c>
      <c r="GQ5" s="15">
        <v>16</v>
      </c>
      <c r="GR5" s="15">
        <v>17</v>
      </c>
      <c r="GS5" s="15">
        <v>18</v>
      </c>
      <c r="GT5" s="15">
        <v>19</v>
      </c>
      <c r="GU5" s="15">
        <v>20</v>
      </c>
      <c r="GV5" s="15">
        <v>21</v>
      </c>
      <c r="GW5" s="15" t="s">
        <v>2</v>
      </c>
      <c r="GX5" s="15" t="s">
        <v>14</v>
      </c>
      <c r="GY5" s="15">
        <v>1</v>
      </c>
      <c r="GZ5" s="15">
        <v>2</v>
      </c>
      <c r="HA5" s="15">
        <v>3</v>
      </c>
      <c r="HB5" s="15">
        <v>4</v>
      </c>
      <c r="HC5" s="15">
        <v>5</v>
      </c>
      <c r="HD5" s="15">
        <v>6</v>
      </c>
      <c r="HE5" s="15">
        <v>7</v>
      </c>
      <c r="HF5" s="15">
        <v>8</v>
      </c>
      <c r="HG5" s="15">
        <v>9</v>
      </c>
      <c r="HH5" s="15">
        <v>10</v>
      </c>
      <c r="HI5" s="15">
        <v>11</v>
      </c>
      <c r="HJ5" s="15">
        <v>12</v>
      </c>
      <c r="HK5" s="15">
        <v>13</v>
      </c>
      <c r="HL5" s="15">
        <v>14</v>
      </c>
      <c r="HM5" s="15">
        <v>15</v>
      </c>
      <c r="HN5" s="15">
        <v>16</v>
      </c>
      <c r="HO5" s="15">
        <v>17</v>
      </c>
      <c r="HP5" s="15">
        <v>18</v>
      </c>
      <c r="HQ5" s="15">
        <v>19</v>
      </c>
      <c r="HR5" s="15">
        <v>20</v>
      </c>
      <c r="HS5" s="15">
        <v>21</v>
      </c>
      <c r="HT5" s="15" t="s">
        <v>1</v>
      </c>
      <c r="HU5" s="15" t="s">
        <v>13</v>
      </c>
      <c r="HV5" s="15">
        <v>1</v>
      </c>
      <c r="HW5" s="15">
        <v>2</v>
      </c>
      <c r="HX5" s="15">
        <v>3</v>
      </c>
      <c r="HY5" s="15">
        <v>4</v>
      </c>
      <c r="HZ5" s="15">
        <v>5</v>
      </c>
      <c r="IA5" s="15">
        <v>6</v>
      </c>
      <c r="IB5" s="15">
        <v>7</v>
      </c>
      <c r="IC5" s="15">
        <v>8</v>
      </c>
      <c r="ID5" s="15">
        <v>9</v>
      </c>
      <c r="IE5" s="15">
        <v>10</v>
      </c>
      <c r="IF5" s="15">
        <v>11</v>
      </c>
      <c r="IG5" s="15">
        <v>12</v>
      </c>
      <c r="IH5" s="15">
        <v>13</v>
      </c>
      <c r="II5" s="15">
        <v>14</v>
      </c>
      <c r="IJ5" s="15">
        <v>15</v>
      </c>
      <c r="IK5" s="15">
        <v>16</v>
      </c>
      <c r="IL5" s="15">
        <v>17</v>
      </c>
      <c r="IM5" s="15">
        <v>18</v>
      </c>
      <c r="IN5" s="15">
        <v>19</v>
      </c>
      <c r="IO5" s="15">
        <v>20</v>
      </c>
      <c r="IP5" s="15">
        <v>21</v>
      </c>
      <c r="IQ5" s="15" t="s">
        <v>1</v>
      </c>
      <c r="IR5" s="15" t="s">
        <v>13</v>
      </c>
      <c r="IS5" s="16">
        <f>COUNT(FE5:IR5)</f>
        <v>84</v>
      </c>
      <c r="IT5" s="15" t="s">
        <v>8</v>
      </c>
      <c r="IU5" s="15" t="s">
        <v>9</v>
      </c>
      <c r="IV5" s="19" t="s">
        <v>7</v>
      </c>
      <c r="IW5" s="10"/>
      <c r="IX5" s="10"/>
      <c r="IY5" s="10"/>
      <c r="IZ5" s="10"/>
      <c r="JA5" s="10"/>
      <c r="JB5" s="10"/>
      <c r="JC5" s="10"/>
    </row>
    <row r="6" spans="1:263" ht="27" customHeight="1" thickBot="1" x14ac:dyDescent="0.4">
      <c r="A6" s="92"/>
      <c r="B6" s="92"/>
      <c r="C6" s="92"/>
      <c r="D6" s="92"/>
      <c r="E6" s="92"/>
      <c r="F6" s="92"/>
      <c r="G6" s="92"/>
      <c r="H6" s="92"/>
      <c r="I6" s="180"/>
      <c r="J6" s="180"/>
      <c r="K6" s="180"/>
      <c r="L6" s="92"/>
      <c r="M6" s="35"/>
      <c r="N6" s="17"/>
      <c r="O6" s="9"/>
      <c r="P6" s="18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9"/>
      <c r="DZ6" s="9"/>
      <c r="EA6" s="9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1"/>
      <c r="ET6" s="11"/>
      <c r="EU6" s="11"/>
      <c r="EV6" s="11"/>
      <c r="EW6" s="11"/>
      <c r="EX6" s="10"/>
      <c r="EY6" s="10"/>
      <c r="EZ6" s="10"/>
      <c r="FA6" s="10"/>
      <c r="FB6" s="10"/>
      <c r="FC6" s="10"/>
      <c r="FD6" s="10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6"/>
      <c r="IT6" s="15"/>
      <c r="IU6" s="15"/>
      <c r="IV6" s="19"/>
      <c r="IW6" s="10"/>
      <c r="IX6" s="10"/>
      <c r="IY6" s="10"/>
      <c r="IZ6" s="10"/>
      <c r="JA6" s="10"/>
      <c r="JB6" s="10"/>
      <c r="JC6" s="10"/>
    </row>
    <row r="7" spans="1:263" ht="24" customHeight="1" x14ac:dyDescent="0.2">
      <c r="A7" s="162" t="s">
        <v>18</v>
      </c>
      <c r="B7" s="155" t="s">
        <v>134</v>
      </c>
      <c r="C7" s="143" t="s">
        <v>0</v>
      </c>
      <c r="D7" s="143" t="s">
        <v>38</v>
      </c>
      <c r="E7" s="143" t="s">
        <v>26</v>
      </c>
      <c r="F7" s="164" t="s">
        <v>20</v>
      </c>
      <c r="G7" s="143" t="s">
        <v>21</v>
      </c>
      <c r="H7" s="146" t="s">
        <v>29</v>
      </c>
      <c r="I7" s="181" t="s">
        <v>33</v>
      </c>
      <c r="J7" s="182"/>
      <c r="K7" s="149" t="s">
        <v>34</v>
      </c>
      <c r="L7" s="150"/>
      <c r="M7" s="169" t="s">
        <v>22</v>
      </c>
      <c r="N7" s="172" t="s">
        <v>10</v>
      </c>
      <c r="O7" s="9"/>
      <c r="P7" s="2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9"/>
      <c r="DZ7" s="9"/>
      <c r="EA7" s="9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  <c r="ET7" s="11"/>
      <c r="EU7" s="11"/>
      <c r="EV7" s="11"/>
      <c r="EW7" s="11"/>
      <c r="EX7" s="10"/>
      <c r="EY7" s="10"/>
      <c r="EZ7" s="10"/>
      <c r="FA7" s="11"/>
      <c r="FB7" s="10"/>
      <c r="FC7" s="10"/>
      <c r="FD7" s="10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6"/>
      <c r="IT7" s="15"/>
      <c r="IU7" s="15"/>
      <c r="IV7" s="15"/>
      <c r="IW7" s="10"/>
      <c r="IX7" s="10"/>
      <c r="IY7" s="10"/>
      <c r="IZ7" s="10"/>
      <c r="JA7" s="10"/>
      <c r="JB7" s="10"/>
      <c r="JC7" s="10"/>
    </row>
    <row r="8" spans="1:263" ht="12.75" customHeight="1" x14ac:dyDescent="0.2">
      <c r="A8" s="163"/>
      <c r="B8" s="156"/>
      <c r="C8" s="144"/>
      <c r="D8" s="144"/>
      <c r="E8" s="144"/>
      <c r="F8" s="167"/>
      <c r="G8" s="144"/>
      <c r="H8" s="147"/>
      <c r="I8" s="175" t="s">
        <v>7</v>
      </c>
      <c r="J8" s="177" t="s">
        <v>19</v>
      </c>
      <c r="K8" s="151" t="s">
        <v>7</v>
      </c>
      <c r="L8" s="153" t="s">
        <v>19</v>
      </c>
      <c r="M8" s="170"/>
      <c r="N8" s="173"/>
      <c r="O8" s="9"/>
      <c r="P8" s="20"/>
      <c r="Q8" s="10"/>
      <c r="R8" s="10" t="s">
        <v>3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 t="s">
        <v>4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">
        <v>5</v>
      </c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 t="s">
        <v>6</v>
      </c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9"/>
      <c r="DZ8" s="9"/>
      <c r="EA8" s="9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1"/>
      <c r="ET8" s="11">
        <v>1</v>
      </c>
      <c r="EU8" s="11">
        <v>2</v>
      </c>
      <c r="EV8" s="11"/>
      <c r="EW8" s="11"/>
      <c r="EX8" s="10"/>
      <c r="EY8" s="10"/>
      <c r="EZ8" s="10"/>
      <c r="FA8" s="10"/>
      <c r="FB8" s="10"/>
      <c r="FC8" s="10"/>
      <c r="FD8" s="10"/>
      <c r="FE8" s="14"/>
      <c r="FF8" s="14"/>
      <c r="FG8" s="14"/>
      <c r="FH8" s="15"/>
      <c r="FI8" s="15"/>
      <c r="FJ8" s="15"/>
      <c r="FK8" s="15"/>
      <c r="FL8" s="15"/>
      <c r="FM8" s="15"/>
      <c r="FN8" s="15"/>
      <c r="FO8" s="15"/>
      <c r="FP8" s="15"/>
      <c r="FQ8" s="15" t="s">
        <v>12</v>
      </c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0"/>
      <c r="IX8" s="10"/>
      <c r="IY8" s="10"/>
      <c r="IZ8" s="10"/>
      <c r="JA8" s="10"/>
      <c r="JB8" s="10"/>
      <c r="JC8" s="10"/>
    </row>
    <row r="9" spans="1:263" ht="84.75" customHeight="1" thickBot="1" x14ac:dyDescent="0.25">
      <c r="A9" s="163"/>
      <c r="B9" s="157"/>
      <c r="C9" s="145"/>
      <c r="D9" s="145"/>
      <c r="E9" s="145"/>
      <c r="F9" s="168"/>
      <c r="G9" s="145"/>
      <c r="H9" s="148"/>
      <c r="I9" s="176"/>
      <c r="J9" s="178"/>
      <c r="K9" s="152"/>
      <c r="L9" s="154"/>
      <c r="M9" s="171"/>
      <c r="N9" s="174"/>
      <c r="O9" s="9"/>
      <c r="P9" s="21"/>
      <c r="Q9" s="10">
        <v>1</v>
      </c>
      <c r="R9" s="10">
        <v>2</v>
      </c>
      <c r="S9" s="10">
        <v>3</v>
      </c>
      <c r="T9" s="10">
        <v>4</v>
      </c>
      <c r="U9" s="10">
        <v>5</v>
      </c>
      <c r="V9" s="10">
        <v>6</v>
      </c>
      <c r="W9" s="10">
        <v>7</v>
      </c>
      <c r="X9" s="10">
        <v>8</v>
      </c>
      <c r="Y9" s="10">
        <v>9</v>
      </c>
      <c r="Z9" s="10">
        <v>10</v>
      </c>
      <c r="AA9" s="10">
        <v>11</v>
      </c>
      <c r="AB9" s="10">
        <v>12</v>
      </c>
      <c r="AC9" s="10">
        <v>13</v>
      </c>
      <c r="AD9" s="10">
        <v>14</v>
      </c>
      <c r="AE9" s="10">
        <v>15</v>
      </c>
      <c r="AF9" s="10">
        <v>16</v>
      </c>
      <c r="AG9" s="10">
        <v>17</v>
      </c>
      <c r="AH9" s="10">
        <v>18</v>
      </c>
      <c r="AI9" s="10">
        <v>19</v>
      </c>
      <c r="AJ9" s="10">
        <v>20</v>
      </c>
      <c r="AK9" s="10">
        <v>21</v>
      </c>
      <c r="AL9" s="10" t="s">
        <v>1</v>
      </c>
      <c r="AM9" s="10"/>
      <c r="AN9" s="10">
        <v>1</v>
      </c>
      <c r="AO9" s="10">
        <v>2</v>
      </c>
      <c r="AP9" s="10">
        <v>3</v>
      </c>
      <c r="AQ9" s="10">
        <v>4</v>
      </c>
      <c r="AR9" s="10">
        <v>5</v>
      </c>
      <c r="AS9" s="10">
        <v>6</v>
      </c>
      <c r="AT9" s="10">
        <v>7</v>
      </c>
      <c r="AU9" s="10">
        <v>8</v>
      </c>
      <c r="AV9" s="10">
        <v>9</v>
      </c>
      <c r="AW9" s="10">
        <v>10</v>
      </c>
      <c r="AX9" s="10">
        <v>11</v>
      </c>
      <c r="AY9" s="10">
        <v>12</v>
      </c>
      <c r="AZ9" s="10">
        <v>13</v>
      </c>
      <c r="BA9" s="10">
        <v>14</v>
      </c>
      <c r="BB9" s="10">
        <v>15</v>
      </c>
      <c r="BC9" s="10">
        <v>16</v>
      </c>
      <c r="BD9" s="10">
        <v>17</v>
      </c>
      <c r="BE9" s="10">
        <v>18</v>
      </c>
      <c r="BF9" s="10">
        <v>19</v>
      </c>
      <c r="BG9" s="10">
        <v>20</v>
      </c>
      <c r="BH9" s="10"/>
      <c r="BI9" s="10" t="s">
        <v>2</v>
      </c>
      <c r="BJ9" s="10"/>
      <c r="BK9" s="10">
        <v>1</v>
      </c>
      <c r="BL9" s="10">
        <v>2</v>
      </c>
      <c r="BM9" s="10">
        <v>3</v>
      </c>
      <c r="BN9" s="10">
        <v>4</v>
      </c>
      <c r="BO9" s="10">
        <v>5</v>
      </c>
      <c r="BP9" s="10">
        <v>6</v>
      </c>
      <c r="BQ9" s="10">
        <v>7</v>
      </c>
      <c r="BR9" s="10">
        <v>8</v>
      </c>
      <c r="BS9" s="10">
        <v>9</v>
      </c>
      <c r="BT9" s="10">
        <v>10</v>
      </c>
      <c r="BU9" s="10">
        <v>11</v>
      </c>
      <c r="BV9" s="10">
        <v>12</v>
      </c>
      <c r="BW9" s="10">
        <v>13</v>
      </c>
      <c r="BX9" s="10">
        <v>14</v>
      </c>
      <c r="BY9" s="10">
        <v>15</v>
      </c>
      <c r="BZ9" s="10">
        <v>16</v>
      </c>
      <c r="CA9" s="10">
        <v>17</v>
      </c>
      <c r="CB9" s="10">
        <v>18</v>
      </c>
      <c r="CC9" s="10">
        <v>19</v>
      </c>
      <c r="CD9" s="10">
        <v>20</v>
      </c>
      <c r="CE9" s="10">
        <v>21</v>
      </c>
      <c r="CF9" s="10">
        <v>22</v>
      </c>
      <c r="CG9" s="10">
        <v>23</v>
      </c>
      <c r="CH9" s="10">
        <v>24</v>
      </c>
      <c r="CI9" s="10">
        <v>25</v>
      </c>
      <c r="CJ9" s="10">
        <v>26</v>
      </c>
      <c r="CK9" s="10">
        <v>27</v>
      </c>
      <c r="CL9" s="10">
        <v>28</v>
      </c>
      <c r="CM9" s="10">
        <v>29</v>
      </c>
      <c r="CN9" s="10">
        <v>30</v>
      </c>
      <c r="CO9" s="10">
        <v>31</v>
      </c>
      <c r="CP9" s="10">
        <v>32</v>
      </c>
      <c r="CQ9" s="10">
        <v>33</v>
      </c>
      <c r="CR9" s="10">
        <v>34</v>
      </c>
      <c r="CS9" s="10">
        <v>35</v>
      </c>
      <c r="CT9" s="10">
        <v>36</v>
      </c>
      <c r="CU9" s="10">
        <v>37</v>
      </c>
      <c r="CV9" s="10">
        <v>38</v>
      </c>
      <c r="CW9" s="10">
        <v>39</v>
      </c>
      <c r="CX9" s="10">
        <v>40</v>
      </c>
      <c r="CY9" s="10"/>
      <c r="CZ9" s="10"/>
      <c r="DA9" s="10"/>
      <c r="DB9" s="10">
        <v>1</v>
      </c>
      <c r="DC9" s="10">
        <v>2</v>
      </c>
      <c r="DD9" s="10">
        <v>3</v>
      </c>
      <c r="DE9" s="10">
        <v>4</v>
      </c>
      <c r="DF9" s="10">
        <v>5</v>
      </c>
      <c r="DG9" s="10">
        <v>6</v>
      </c>
      <c r="DH9" s="10">
        <v>7</v>
      </c>
      <c r="DI9" s="10">
        <v>8</v>
      </c>
      <c r="DJ9" s="10">
        <v>9</v>
      </c>
      <c r="DK9" s="10">
        <v>10</v>
      </c>
      <c r="DL9" s="10">
        <v>11</v>
      </c>
      <c r="DM9" s="10">
        <v>12</v>
      </c>
      <c r="DN9" s="10">
        <v>13</v>
      </c>
      <c r="DO9" s="10">
        <v>14</v>
      </c>
      <c r="DP9" s="10">
        <v>15</v>
      </c>
      <c r="DQ9" s="10">
        <v>16</v>
      </c>
      <c r="DR9" s="10">
        <v>17</v>
      </c>
      <c r="DS9" s="10">
        <v>18</v>
      </c>
      <c r="DT9" s="10">
        <v>19</v>
      </c>
      <c r="DU9" s="10">
        <v>20</v>
      </c>
      <c r="DV9" s="10">
        <v>21</v>
      </c>
      <c r="DW9" s="10">
        <v>22</v>
      </c>
      <c r="DX9" s="10">
        <v>23</v>
      </c>
      <c r="DY9" s="10">
        <v>24</v>
      </c>
      <c r="DZ9" s="10">
        <v>25</v>
      </c>
      <c r="EA9" s="10">
        <v>26</v>
      </c>
      <c r="EB9" s="10">
        <v>27</v>
      </c>
      <c r="EC9" s="10">
        <v>28</v>
      </c>
      <c r="ED9" s="10">
        <v>29</v>
      </c>
      <c r="EE9" s="10">
        <v>30</v>
      </c>
      <c r="EF9" s="10">
        <v>31</v>
      </c>
      <c r="EG9" s="10">
        <v>32</v>
      </c>
      <c r="EH9" s="10">
        <v>33</v>
      </c>
      <c r="EI9" s="10">
        <v>34</v>
      </c>
      <c r="EJ9" s="10">
        <v>35</v>
      </c>
      <c r="EK9" s="10">
        <v>36</v>
      </c>
      <c r="EL9" s="10">
        <v>37</v>
      </c>
      <c r="EM9" s="10">
        <v>38</v>
      </c>
      <c r="EN9" s="10">
        <v>39</v>
      </c>
      <c r="EO9" s="10">
        <v>40</v>
      </c>
      <c r="EP9" s="10"/>
      <c r="EQ9" s="10"/>
      <c r="ER9" s="10"/>
      <c r="ES9" s="11"/>
      <c r="ET9" s="11"/>
      <c r="EU9" s="11"/>
      <c r="EV9" s="11"/>
      <c r="EW9" s="11" t="s">
        <v>11</v>
      </c>
      <c r="EX9" s="10" t="s">
        <v>8</v>
      </c>
      <c r="EY9" s="10" t="s">
        <v>9</v>
      </c>
      <c r="EZ9" s="22" t="s">
        <v>7</v>
      </c>
      <c r="FA9" s="10"/>
      <c r="FB9" s="10" t="s">
        <v>16</v>
      </c>
      <c r="FC9" s="10" t="s">
        <v>17</v>
      </c>
      <c r="FD9" s="10"/>
      <c r="FE9" s="15"/>
      <c r="FF9" s="15" t="s">
        <v>3</v>
      </c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 t="s">
        <v>4</v>
      </c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 t="s">
        <v>5</v>
      </c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 t="s">
        <v>6</v>
      </c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6"/>
      <c r="IT9" s="15"/>
      <c r="IU9" s="15"/>
      <c r="IV9" s="15"/>
      <c r="IW9" s="15"/>
      <c r="IX9" s="10"/>
      <c r="IY9" s="10"/>
      <c r="IZ9" s="10"/>
      <c r="JA9" s="10"/>
      <c r="JB9" s="10"/>
      <c r="JC9" s="10"/>
    </row>
    <row r="10" spans="1:263" s="3" customFormat="1" ht="88.5" x14ac:dyDescent="0.2">
      <c r="A10" s="57">
        <v>1</v>
      </c>
      <c r="B10" s="60">
        <v>25</v>
      </c>
      <c r="C10" s="106">
        <v>789</v>
      </c>
      <c r="D10" s="107" t="s">
        <v>133</v>
      </c>
      <c r="E10" s="112" t="s">
        <v>37</v>
      </c>
      <c r="F10" s="63" t="s">
        <v>84</v>
      </c>
      <c r="G10" s="64" t="s">
        <v>85</v>
      </c>
      <c r="H10" s="40" t="s">
        <v>86</v>
      </c>
      <c r="I10" s="80">
        <v>1</v>
      </c>
      <c r="J10" s="81">
        <v>25</v>
      </c>
      <c r="K10" s="82">
        <v>1</v>
      </c>
      <c r="L10" s="81">
        <v>25</v>
      </c>
      <c r="M10" s="87">
        <f t="shared" ref="M10:M15" si="0">SUM(J10+L10)</f>
        <v>50</v>
      </c>
      <c r="N10" s="23" t="e">
        <f>#REF!+#REF!</f>
        <v>#REF!</v>
      </c>
      <c r="O10" s="24"/>
      <c r="P10" s="25"/>
      <c r="Q10" s="24" t="e">
        <f>IF(#REF!=1,25,0)</f>
        <v>#REF!</v>
      </c>
      <c r="R10" s="24" t="e">
        <f>IF(#REF!=2,22,0)</f>
        <v>#REF!</v>
      </c>
      <c r="S10" s="24" t="e">
        <f>IF(#REF!=3,20,0)</f>
        <v>#REF!</v>
      </c>
      <c r="T10" s="24" t="e">
        <f>IF(#REF!=4,18,0)</f>
        <v>#REF!</v>
      </c>
      <c r="U10" s="24" t="e">
        <f>IF(#REF!=5,16,0)</f>
        <v>#REF!</v>
      </c>
      <c r="V10" s="24" t="e">
        <f>IF(#REF!=6,15,0)</f>
        <v>#REF!</v>
      </c>
      <c r="W10" s="24" t="e">
        <f>IF(#REF!=7,14,0)</f>
        <v>#REF!</v>
      </c>
      <c r="X10" s="24" t="e">
        <f>IF(#REF!=8,13,0)</f>
        <v>#REF!</v>
      </c>
      <c r="Y10" s="24" t="e">
        <f>IF(#REF!=9,12,0)</f>
        <v>#REF!</v>
      </c>
      <c r="Z10" s="24" t="e">
        <f>IF(#REF!=10,11,0)</f>
        <v>#REF!</v>
      </c>
      <c r="AA10" s="24" t="e">
        <f>IF(#REF!=11,10,0)</f>
        <v>#REF!</v>
      </c>
      <c r="AB10" s="24" t="e">
        <f>IF(#REF!=12,9,0)</f>
        <v>#REF!</v>
      </c>
      <c r="AC10" s="24" t="e">
        <f>IF(#REF!=13,8,0)</f>
        <v>#REF!</v>
      </c>
      <c r="AD10" s="24" t="e">
        <f>IF(#REF!=14,7,0)</f>
        <v>#REF!</v>
      </c>
      <c r="AE10" s="24" t="e">
        <f>IF(#REF!=15,6,0)</f>
        <v>#REF!</v>
      </c>
      <c r="AF10" s="24" t="e">
        <f>IF(#REF!=16,5,0)</f>
        <v>#REF!</v>
      </c>
      <c r="AG10" s="24" t="e">
        <f>IF(#REF!=17,4,0)</f>
        <v>#REF!</v>
      </c>
      <c r="AH10" s="24" t="e">
        <f>IF(#REF!=18,3,0)</f>
        <v>#REF!</v>
      </c>
      <c r="AI10" s="24" t="e">
        <f>IF(#REF!=19,2,0)</f>
        <v>#REF!</v>
      </c>
      <c r="AJ10" s="24" t="e">
        <f>IF(#REF!=20,1,0)</f>
        <v>#REF!</v>
      </c>
      <c r="AK10" s="24" t="e">
        <f>IF(#REF!&gt;20,0,0)</f>
        <v>#REF!</v>
      </c>
      <c r="AL10" s="24" t="e">
        <f>IF(#REF!="сх",0,0)</f>
        <v>#REF!</v>
      </c>
      <c r="AM10" s="24" t="e">
        <f t="shared" ref="AM10:AM15" si="1">SUM(Q10:AK10)</f>
        <v>#REF!</v>
      </c>
      <c r="AN10" s="24" t="e">
        <f>IF(#REF!=1,25,0)</f>
        <v>#REF!</v>
      </c>
      <c r="AO10" s="24" t="e">
        <f>IF(#REF!=2,22,0)</f>
        <v>#REF!</v>
      </c>
      <c r="AP10" s="24" t="e">
        <f>IF(#REF!=3,20,0)</f>
        <v>#REF!</v>
      </c>
      <c r="AQ10" s="24" t="e">
        <f>IF(#REF!=4,18,0)</f>
        <v>#REF!</v>
      </c>
      <c r="AR10" s="24" t="e">
        <f>IF(#REF!=5,16,0)</f>
        <v>#REF!</v>
      </c>
      <c r="AS10" s="24" t="e">
        <f>IF(#REF!=6,15,0)</f>
        <v>#REF!</v>
      </c>
      <c r="AT10" s="24" t="e">
        <f>IF(#REF!=7,14,0)</f>
        <v>#REF!</v>
      </c>
      <c r="AU10" s="24" t="e">
        <f>IF(#REF!=8,13,0)</f>
        <v>#REF!</v>
      </c>
      <c r="AV10" s="24" t="e">
        <f>IF(#REF!=9,12,0)</f>
        <v>#REF!</v>
      </c>
      <c r="AW10" s="24" t="e">
        <f>IF(#REF!=10,11,0)</f>
        <v>#REF!</v>
      </c>
      <c r="AX10" s="24" t="e">
        <f>IF(#REF!=11,10,0)</f>
        <v>#REF!</v>
      </c>
      <c r="AY10" s="24" t="e">
        <f>IF(#REF!=12,9,0)</f>
        <v>#REF!</v>
      </c>
      <c r="AZ10" s="24" t="e">
        <f>IF(#REF!=13,8,0)</f>
        <v>#REF!</v>
      </c>
      <c r="BA10" s="24" t="e">
        <f>IF(#REF!=14,7,0)</f>
        <v>#REF!</v>
      </c>
      <c r="BB10" s="24" t="e">
        <f>IF(#REF!=15,6,0)</f>
        <v>#REF!</v>
      </c>
      <c r="BC10" s="24" t="e">
        <f>IF(#REF!=16,5,0)</f>
        <v>#REF!</v>
      </c>
      <c r="BD10" s="24" t="e">
        <f>IF(#REF!=17,4,0)</f>
        <v>#REF!</v>
      </c>
      <c r="BE10" s="24" t="e">
        <f>IF(#REF!=18,3,0)</f>
        <v>#REF!</v>
      </c>
      <c r="BF10" s="24" t="e">
        <f>IF(#REF!=19,2,0)</f>
        <v>#REF!</v>
      </c>
      <c r="BG10" s="24" t="e">
        <f>IF(#REF!=20,1,0)</f>
        <v>#REF!</v>
      </c>
      <c r="BH10" s="24" t="e">
        <f>IF(#REF!&gt;20,0,0)</f>
        <v>#REF!</v>
      </c>
      <c r="BI10" s="24" t="e">
        <f>IF(#REF!="сх",0,0)</f>
        <v>#REF!</v>
      </c>
      <c r="BJ10" s="24" t="e">
        <f t="shared" ref="BJ10:BJ15" si="2">SUM(AN10:BH10)</f>
        <v>#REF!</v>
      </c>
      <c r="BK10" s="24" t="e">
        <f>IF(#REF!=1,45,0)</f>
        <v>#REF!</v>
      </c>
      <c r="BL10" s="24" t="e">
        <f>IF(#REF!=2,42,0)</f>
        <v>#REF!</v>
      </c>
      <c r="BM10" s="24" t="e">
        <f>IF(#REF!=3,40,0)</f>
        <v>#REF!</v>
      </c>
      <c r="BN10" s="24" t="e">
        <f>IF(#REF!=4,38,0)</f>
        <v>#REF!</v>
      </c>
      <c r="BO10" s="24" t="e">
        <f>IF(#REF!=5,36,0)</f>
        <v>#REF!</v>
      </c>
      <c r="BP10" s="24" t="e">
        <f>IF(#REF!=6,35,0)</f>
        <v>#REF!</v>
      </c>
      <c r="BQ10" s="24" t="e">
        <f>IF(#REF!=7,34,0)</f>
        <v>#REF!</v>
      </c>
      <c r="BR10" s="24" t="e">
        <f>IF(#REF!=8,33,0)</f>
        <v>#REF!</v>
      </c>
      <c r="BS10" s="24" t="e">
        <f>IF(#REF!=9,32,0)</f>
        <v>#REF!</v>
      </c>
      <c r="BT10" s="24" t="e">
        <f>IF(#REF!=10,31,0)</f>
        <v>#REF!</v>
      </c>
      <c r="BU10" s="24" t="e">
        <f>IF(#REF!=11,30,0)</f>
        <v>#REF!</v>
      </c>
      <c r="BV10" s="24" t="e">
        <f>IF(#REF!=12,29,0)</f>
        <v>#REF!</v>
      </c>
      <c r="BW10" s="24" t="e">
        <f>IF(#REF!=13,28,0)</f>
        <v>#REF!</v>
      </c>
      <c r="BX10" s="24" t="e">
        <f>IF(#REF!=14,27,0)</f>
        <v>#REF!</v>
      </c>
      <c r="BY10" s="24" t="e">
        <f>IF(#REF!=15,26,0)</f>
        <v>#REF!</v>
      </c>
      <c r="BZ10" s="24" t="e">
        <f>IF(#REF!=16,25,0)</f>
        <v>#REF!</v>
      </c>
      <c r="CA10" s="24" t="e">
        <f>IF(#REF!=17,24,0)</f>
        <v>#REF!</v>
      </c>
      <c r="CB10" s="24" t="e">
        <f>IF(#REF!=18,23,0)</f>
        <v>#REF!</v>
      </c>
      <c r="CC10" s="24" t="e">
        <f>IF(#REF!=19,22,0)</f>
        <v>#REF!</v>
      </c>
      <c r="CD10" s="24" t="e">
        <f>IF(#REF!=20,21,0)</f>
        <v>#REF!</v>
      </c>
      <c r="CE10" s="24" t="e">
        <f>IF(#REF!=21,20,0)</f>
        <v>#REF!</v>
      </c>
      <c r="CF10" s="24" t="e">
        <f>IF(#REF!=22,19,0)</f>
        <v>#REF!</v>
      </c>
      <c r="CG10" s="24" t="e">
        <f>IF(#REF!=23,18,0)</f>
        <v>#REF!</v>
      </c>
      <c r="CH10" s="24" t="e">
        <f>IF(#REF!=24,17,0)</f>
        <v>#REF!</v>
      </c>
      <c r="CI10" s="24" t="e">
        <f>IF(#REF!=25,16,0)</f>
        <v>#REF!</v>
      </c>
      <c r="CJ10" s="24" t="e">
        <f>IF(#REF!=26,15,0)</f>
        <v>#REF!</v>
      </c>
      <c r="CK10" s="24" t="e">
        <f>IF(#REF!=27,14,0)</f>
        <v>#REF!</v>
      </c>
      <c r="CL10" s="24" t="e">
        <f>IF(#REF!=28,13,0)</f>
        <v>#REF!</v>
      </c>
      <c r="CM10" s="24" t="e">
        <f>IF(#REF!=29,12,0)</f>
        <v>#REF!</v>
      </c>
      <c r="CN10" s="24" t="e">
        <f>IF(#REF!=30,11,0)</f>
        <v>#REF!</v>
      </c>
      <c r="CO10" s="24" t="e">
        <f>IF(#REF!=31,10,0)</f>
        <v>#REF!</v>
      </c>
      <c r="CP10" s="24" t="e">
        <f>IF(#REF!=32,9,0)</f>
        <v>#REF!</v>
      </c>
      <c r="CQ10" s="24" t="e">
        <f>IF(#REF!=33,8,0)</f>
        <v>#REF!</v>
      </c>
      <c r="CR10" s="24" t="e">
        <f>IF(#REF!=34,7,0)</f>
        <v>#REF!</v>
      </c>
      <c r="CS10" s="24" t="e">
        <f>IF(#REF!=35,6,0)</f>
        <v>#REF!</v>
      </c>
      <c r="CT10" s="24" t="e">
        <f>IF(#REF!=36,5,0)</f>
        <v>#REF!</v>
      </c>
      <c r="CU10" s="24" t="e">
        <f>IF(#REF!=37,4,0)</f>
        <v>#REF!</v>
      </c>
      <c r="CV10" s="24" t="e">
        <f>IF(#REF!=38,3,0)</f>
        <v>#REF!</v>
      </c>
      <c r="CW10" s="24" t="e">
        <f>IF(#REF!=39,2,0)</f>
        <v>#REF!</v>
      </c>
      <c r="CX10" s="24" t="e">
        <f>IF(#REF!=40,1,0)</f>
        <v>#REF!</v>
      </c>
      <c r="CY10" s="24" t="e">
        <f>IF(#REF!&gt;20,0,0)</f>
        <v>#REF!</v>
      </c>
      <c r="CZ10" s="24" t="e">
        <f>IF(#REF!="сх",0,0)</f>
        <v>#REF!</v>
      </c>
      <c r="DA10" s="24" t="e">
        <f t="shared" ref="DA10:DA15" si="3">SUM(BK10:CZ10)</f>
        <v>#REF!</v>
      </c>
      <c r="DB10" s="24" t="e">
        <f>IF(#REF!=1,45,0)</f>
        <v>#REF!</v>
      </c>
      <c r="DC10" s="24" t="e">
        <f>IF(#REF!=2,42,0)</f>
        <v>#REF!</v>
      </c>
      <c r="DD10" s="24" t="e">
        <f>IF(#REF!=3,40,0)</f>
        <v>#REF!</v>
      </c>
      <c r="DE10" s="24" t="e">
        <f>IF(#REF!=4,38,0)</f>
        <v>#REF!</v>
      </c>
      <c r="DF10" s="24" t="e">
        <f>IF(#REF!=5,36,0)</f>
        <v>#REF!</v>
      </c>
      <c r="DG10" s="24" t="e">
        <f>IF(#REF!=6,35,0)</f>
        <v>#REF!</v>
      </c>
      <c r="DH10" s="24" t="e">
        <f>IF(#REF!=7,34,0)</f>
        <v>#REF!</v>
      </c>
      <c r="DI10" s="24" t="e">
        <f>IF(#REF!=8,33,0)</f>
        <v>#REF!</v>
      </c>
      <c r="DJ10" s="24" t="e">
        <f>IF(#REF!=9,32,0)</f>
        <v>#REF!</v>
      </c>
      <c r="DK10" s="24" t="e">
        <f>IF(#REF!=10,31,0)</f>
        <v>#REF!</v>
      </c>
      <c r="DL10" s="24" t="e">
        <f>IF(#REF!=11,30,0)</f>
        <v>#REF!</v>
      </c>
      <c r="DM10" s="24" t="e">
        <f>IF(#REF!=12,29,0)</f>
        <v>#REF!</v>
      </c>
      <c r="DN10" s="24" t="e">
        <f>IF(#REF!=13,28,0)</f>
        <v>#REF!</v>
      </c>
      <c r="DO10" s="24" t="e">
        <f>IF(#REF!=14,27,0)</f>
        <v>#REF!</v>
      </c>
      <c r="DP10" s="24" t="e">
        <f>IF(#REF!=15,26,0)</f>
        <v>#REF!</v>
      </c>
      <c r="DQ10" s="24" t="e">
        <f>IF(#REF!=16,25,0)</f>
        <v>#REF!</v>
      </c>
      <c r="DR10" s="24" t="e">
        <f>IF(#REF!=17,24,0)</f>
        <v>#REF!</v>
      </c>
      <c r="DS10" s="24" t="e">
        <f>IF(#REF!=18,23,0)</f>
        <v>#REF!</v>
      </c>
      <c r="DT10" s="24" t="e">
        <f>IF(#REF!=19,22,0)</f>
        <v>#REF!</v>
      </c>
      <c r="DU10" s="24" t="e">
        <f>IF(#REF!=20,21,0)</f>
        <v>#REF!</v>
      </c>
      <c r="DV10" s="24" t="e">
        <f>IF(#REF!=21,20,0)</f>
        <v>#REF!</v>
      </c>
      <c r="DW10" s="24" t="e">
        <f>IF(#REF!=22,19,0)</f>
        <v>#REF!</v>
      </c>
      <c r="DX10" s="24" t="e">
        <f>IF(#REF!=23,18,0)</f>
        <v>#REF!</v>
      </c>
      <c r="DY10" s="24" t="e">
        <f>IF(#REF!=24,17,0)</f>
        <v>#REF!</v>
      </c>
      <c r="DZ10" s="24" t="e">
        <f>IF(#REF!=25,16,0)</f>
        <v>#REF!</v>
      </c>
      <c r="EA10" s="24" t="e">
        <f>IF(#REF!=26,15,0)</f>
        <v>#REF!</v>
      </c>
      <c r="EB10" s="24" t="e">
        <f>IF(#REF!=27,14,0)</f>
        <v>#REF!</v>
      </c>
      <c r="EC10" s="24" t="e">
        <f>IF(#REF!=28,13,0)</f>
        <v>#REF!</v>
      </c>
      <c r="ED10" s="24" t="e">
        <f>IF(#REF!=29,12,0)</f>
        <v>#REF!</v>
      </c>
      <c r="EE10" s="24" t="e">
        <f>IF(#REF!=30,11,0)</f>
        <v>#REF!</v>
      </c>
      <c r="EF10" s="24" t="e">
        <f>IF(#REF!=31,10,0)</f>
        <v>#REF!</v>
      </c>
      <c r="EG10" s="24" t="e">
        <f>IF(#REF!=32,9,0)</f>
        <v>#REF!</v>
      </c>
      <c r="EH10" s="24" t="e">
        <f>IF(#REF!=33,8,0)</f>
        <v>#REF!</v>
      </c>
      <c r="EI10" s="24" t="e">
        <f>IF(#REF!=34,7,0)</f>
        <v>#REF!</v>
      </c>
      <c r="EJ10" s="24" t="e">
        <f>IF(#REF!=35,6,0)</f>
        <v>#REF!</v>
      </c>
      <c r="EK10" s="24" t="e">
        <f>IF(#REF!=36,5,0)</f>
        <v>#REF!</v>
      </c>
      <c r="EL10" s="24" t="e">
        <f>IF(#REF!=37,4,0)</f>
        <v>#REF!</v>
      </c>
      <c r="EM10" s="24" t="e">
        <f>IF(#REF!=38,3,0)</f>
        <v>#REF!</v>
      </c>
      <c r="EN10" s="24" t="e">
        <f>IF(#REF!=39,2,0)</f>
        <v>#REF!</v>
      </c>
      <c r="EO10" s="24" t="e">
        <f>IF(#REF!=40,1,0)</f>
        <v>#REF!</v>
      </c>
      <c r="EP10" s="24" t="e">
        <f>IF(#REF!&gt;20,0,0)</f>
        <v>#REF!</v>
      </c>
      <c r="EQ10" s="24" t="e">
        <f>IF(#REF!="сх",0,0)</f>
        <v>#REF!</v>
      </c>
      <c r="ER10" s="24" t="e">
        <f t="shared" ref="ER10:ER15" si="4">SUM(DB10:EQ10)</f>
        <v>#REF!</v>
      </c>
      <c r="ES10" s="24"/>
      <c r="ET10" s="24" t="e">
        <f>IF(#REF!="сх","ноль",IF(#REF!&gt;0,#REF!,"Ноль"))</f>
        <v>#REF!</v>
      </c>
      <c r="EU10" s="24" t="e">
        <f>IF(#REF!="сх","ноль",IF(#REF!&gt;0,#REF!,"Ноль"))</f>
        <v>#REF!</v>
      </c>
      <c r="EV10" s="24"/>
      <c r="EW10" s="24" t="e">
        <f t="shared" ref="EW10:EW15" si="5">MIN(ET10,EU10)</f>
        <v>#REF!</v>
      </c>
      <c r="EX10" s="24" t="e">
        <f>IF(M10=#REF!,IF(#REF!&lt;#REF!,#REF!,FB10),#REF!)</f>
        <v>#REF!</v>
      </c>
      <c r="EY10" s="24" t="e">
        <f>IF(M10=#REF!,IF(#REF!&lt;#REF!,0,1))</f>
        <v>#REF!</v>
      </c>
      <c r="EZ10" s="24" t="e">
        <f>IF(AND(EW10&gt;=21,EW10&lt;&gt;0),EW10,IF(M10&lt;#REF!,"СТОП",EX10+EY10))</f>
        <v>#REF!</v>
      </c>
      <c r="FA10" s="24"/>
      <c r="FB10" s="24">
        <v>15</v>
      </c>
      <c r="FC10" s="24">
        <v>16</v>
      </c>
      <c r="FD10" s="24"/>
      <c r="FE10" s="26" t="e">
        <f>IF(#REF!=1,25,0)</f>
        <v>#REF!</v>
      </c>
      <c r="FF10" s="26" t="e">
        <f>IF(#REF!=2,22,0)</f>
        <v>#REF!</v>
      </c>
      <c r="FG10" s="26" t="e">
        <f>IF(#REF!=3,20,0)</f>
        <v>#REF!</v>
      </c>
      <c r="FH10" s="26" t="e">
        <f>IF(#REF!=4,18,0)</f>
        <v>#REF!</v>
      </c>
      <c r="FI10" s="26" t="e">
        <f>IF(#REF!=5,16,0)</f>
        <v>#REF!</v>
      </c>
      <c r="FJ10" s="26" t="e">
        <f>IF(#REF!=6,15,0)</f>
        <v>#REF!</v>
      </c>
      <c r="FK10" s="26" t="e">
        <f>IF(#REF!=7,14,0)</f>
        <v>#REF!</v>
      </c>
      <c r="FL10" s="26" t="e">
        <f>IF(#REF!=8,13,0)</f>
        <v>#REF!</v>
      </c>
      <c r="FM10" s="26" t="e">
        <f>IF(#REF!=9,12,0)</f>
        <v>#REF!</v>
      </c>
      <c r="FN10" s="26" t="e">
        <f>IF(#REF!=10,11,0)</f>
        <v>#REF!</v>
      </c>
      <c r="FO10" s="26" t="e">
        <f>IF(#REF!=11,10,0)</f>
        <v>#REF!</v>
      </c>
      <c r="FP10" s="26" t="e">
        <f>IF(#REF!=12,9,0)</f>
        <v>#REF!</v>
      </c>
      <c r="FQ10" s="26" t="e">
        <f>IF(#REF!=13,8,0)</f>
        <v>#REF!</v>
      </c>
      <c r="FR10" s="26" t="e">
        <f>IF(#REF!=14,7,0)</f>
        <v>#REF!</v>
      </c>
      <c r="FS10" s="26" t="e">
        <f>IF(#REF!=15,6,0)</f>
        <v>#REF!</v>
      </c>
      <c r="FT10" s="26" t="e">
        <f>IF(#REF!=16,5,0)</f>
        <v>#REF!</v>
      </c>
      <c r="FU10" s="26" t="e">
        <f>IF(#REF!=17,4,0)</f>
        <v>#REF!</v>
      </c>
      <c r="FV10" s="26" t="e">
        <f>IF(#REF!=18,3,0)</f>
        <v>#REF!</v>
      </c>
      <c r="FW10" s="26" t="e">
        <f>IF(#REF!=19,2,0)</f>
        <v>#REF!</v>
      </c>
      <c r="FX10" s="26" t="e">
        <f>IF(#REF!=20,1,0)</f>
        <v>#REF!</v>
      </c>
      <c r="FY10" s="26" t="e">
        <f>IF(#REF!&gt;20,0,0)</f>
        <v>#REF!</v>
      </c>
      <c r="FZ10" s="26" t="e">
        <f>IF(#REF!="сх",0,0)</f>
        <v>#REF!</v>
      </c>
      <c r="GA10" s="26" t="e">
        <f t="shared" ref="GA10:GA15" si="6">SUM(FE10:FZ10)</f>
        <v>#REF!</v>
      </c>
      <c r="GB10" s="26" t="e">
        <f>IF(#REF!=1,25,0)</f>
        <v>#REF!</v>
      </c>
      <c r="GC10" s="26" t="e">
        <f>IF(#REF!=2,22,0)</f>
        <v>#REF!</v>
      </c>
      <c r="GD10" s="26" t="e">
        <f>IF(#REF!=3,20,0)</f>
        <v>#REF!</v>
      </c>
      <c r="GE10" s="26" t="e">
        <f>IF(#REF!=4,18,0)</f>
        <v>#REF!</v>
      </c>
      <c r="GF10" s="26" t="e">
        <f>IF(#REF!=5,16,0)</f>
        <v>#REF!</v>
      </c>
      <c r="GG10" s="26" t="e">
        <f>IF(#REF!=6,15,0)</f>
        <v>#REF!</v>
      </c>
      <c r="GH10" s="26" t="e">
        <f>IF(#REF!=7,14,0)</f>
        <v>#REF!</v>
      </c>
      <c r="GI10" s="26" t="e">
        <f>IF(#REF!=8,13,0)</f>
        <v>#REF!</v>
      </c>
      <c r="GJ10" s="26" t="e">
        <f>IF(#REF!=9,12,0)</f>
        <v>#REF!</v>
      </c>
      <c r="GK10" s="26" t="e">
        <f>IF(#REF!=10,11,0)</f>
        <v>#REF!</v>
      </c>
      <c r="GL10" s="26" t="e">
        <f>IF(#REF!=11,10,0)</f>
        <v>#REF!</v>
      </c>
      <c r="GM10" s="26" t="e">
        <f>IF(#REF!=12,9,0)</f>
        <v>#REF!</v>
      </c>
      <c r="GN10" s="26" t="e">
        <f>IF(#REF!=13,8,0)</f>
        <v>#REF!</v>
      </c>
      <c r="GO10" s="26" t="e">
        <f>IF(#REF!=14,7,0)</f>
        <v>#REF!</v>
      </c>
      <c r="GP10" s="26" t="e">
        <f>IF(#REF!=15,6,0)</f>
        <v>#REF!</v>
      </c>
      <c r="GQ10" s="26" t="e">
        <f>IF(#REF!=16,5,0)</f>
        <v>#REF!</v>
      </c>
      <c r="GR10" s="26" t="e">
        <f>IF(#REF!=17,4,0)</f>
        <v>#REF!</v>
      </c>
      <c r="GS10" s="26" t="e">
        <f>IF(#REF!=18,3,0)</f>
        <v>#REF!</v>
      </c>
      <c r="GT10" s="26" t="e">
        <f>IF(#REF!=19,2,0)</f>
        <v>#REF!</v>
      </c>
      <c r="GU10" s="26" t="e">
        <f>IF(#REF!=20,1,0)</f>
        <v>#REF!</v>
      </c>
      <c r="GV10" s="26" t="e">
        <f>IF(#REF!&gt;20,0,0)</f>
        <v>#REF!</v>
      </c>
      <c r="GW10" s="26" t="e">
        <f>IF(#REF!="сх",0,0)</f>
        <v>#REF!</v>
      </c>
      <c r="GX10" s="26" t="e">
        <f t="shared" ref="GX10:GX15" si="7">SUM(GB10:GW10)</f>
        <v>#REF!</v>
      </c>
      <c r="GY10" s="26" t="e">
        <f>IF(#REF!=1,100,0)</f>
        <v>#REF!</v>
      </c>
      <c r="GZ10" s="26" t="e">
        <f>IF(#REF!=2,98,0)</f>
        <v>#REF!</v>
      </c>
      <c r="HA10" s="26" t="e">
        <f>IF(#REF!=3,95,0)</f>
        <v>#REF!</v>
      </c>
      <c r="HB10" s="26" t="e">
        <f>IF(#REF!=4,93,0)</f>
        <v>#REF!</v>
      </c>
      <c r="HC10" s="26" t="e">
        <f>IF(#REF!=5,90,0)</f>
        <v>#REF!</v>
      </c>
      <c r="HD10" s="26" t="e">
        <f>IF(#REF!=6,88,0)</f>
        <v>#REF!</v>
      </c>
      <c r="HE10" s="26" t="e">
        <f>IF(#REF!=7,85,0)</f>
        <v>#REF!</v>
      </c>
      <c r="HF10" s="26" t="e">
        <f>IF(#REF!=8,83,0)</f>
        <v>#REF!</v>
      </c>
      <c r="HG10" s="26" t="e">
        <f>IF(#REF!=9,80,0)</f>
        <v>#REF!</v>
      </c>
      <c r="HH10" s="26" t="e">
        <f>IF(#REF!=10,78,0)</f>
        <v>#REF!</v>
      </c>
      <c r="HI10" s="26" t="e">
        <f>IF(#REF!=11,75,0)</f>
        <v>#REF!</v>
      </c>
      <c r="HJ10" s="26" t="e">
        <f>IF(#REF!=12,73,0)</f>
        <v>#REF!</v>
      </c>
      <c r="HK10" s="26" t="e">
        <f>IF(#REF!=13,70,0)</f>
        <v>#REF!</v>
      </c>
      <c r="HL10" s="26" t="e">
        <f>IF(#REF!=14,68,0)</f>
        <v>#REF!</v>
      </c>
      <c r="HM10" s="26" t="e">
        <f>IF(#REF!=15,65,0)</f>
        <v>#REF!</v>
      </c>
      <c r="HN10" s="26" t="e">
        <f>IF(#REF!=16,63,0)</f>
        <v>#REF!</v>
      </c>
      <c r="HO10" s="26" t="e">
        <f>IF(#REF!=17,60,0)</f>
        <v>#REF!</v>
      </c>
      <c r="HP10" s="26" t="e">
        <f>IF(#REF!=18,58,0)</f>
        <v>#REF!</v>
      </c>
      <c r="HQ10" s="26" t="e">
        <f>IF(#REF!=19,55,0)</f>
        <v>#REF!</v>
      </c>
      <c r="HR10" s="26" t="e">
        <f>IF(#REF!=20,53,0)</f>
        <v>#REF!</v>
      </c>
      <c r="HS10" s="26" t="e">
        <f>IF(#REF!&gt;20,0,0)</f>
        <v>#REF!</v>
      </c>
      <c r="HT10" s="26" t="e">
        <f>IF(#REF!="сх",0,0)</f>
        <v>#REF!</v>
      </c>
      <c r="HU10" s="26" t="e">
        <f t="shared" ref="HU10:HU15" si="8">SUM(GY10:HT10)</f>
        <v>#REF!</v>
      </c>
      <c r="HV10" s="26" t="e">
        <f>IF(#REF!=1,100,0)</f>
        <v>#REF!</v>
      </c>
      <c r="HW10" s="26" t="e">
        <f>IF(#REF!=2,98,0)</f>
        <v>#REF!</v>
      </c>
      <c r="HX10" s="26" t="e">
        <f>IF(#REF!=3,95,0)</f>
        <v>#REF!</v>
      </c>
      <c r="HY10" s="26" t="e">
        <f>IF(#REF!=4,93,0)</f>
        <v>#REF!</v>
      </c>
      <c r="HZ10" s="26" t="e">
        <f>IF(#REF!=5,90,0)</f>
        <v>#REF!</v>
      </c>
      <c r="IA10" s="26" t="e">
        <f>IF(#REF!=6,88,0)</f>
        <v>#REF!</v>
      </c>
      <c r="IB10" s="26" t="e">
        <f>IF(#REF!=7,85,0)</f>
        <v>#REF!</v>
      </c>
      <c r="IC10" s="26" t="e">
        <f>IF(#REF!=8,83,0)</f>
        <v>#REF!</v>
      </c>
      <c r="ID10" s="26" t="e">
        <f>IF(#REF!=9,80,0)</f>
        <v>#REF!</v>
      </c>
      <c r="IE10" s="26" t="e">
        <f>IF(#REF!=10,78,0)</f>
        <v>#REF!</v>
      </c>
      <c r="IF10" s="26" t="e">
        <f>IF(#REF!=11,75,0)</f>
        <v>#REF!</v>
      </c>
      <c r="IG10" s="26" t="e">
        <f>IF(#REF!=12,73,0)</f>
        <v>#REF!</v>
      </c>
      <c r="IH10" s="26" t="e">
        <f>IF(#REF!=13,70,0)</f>
        <v>#REF!</v>
      </c>
      <c r="II10" s="26" t="e">
        <f>IF(#REF!=14,68,0)</f>
        <v>#REF!</v>
      </c>
      <c r="IJ10" s="26" t="e">
        <f>IF(#REF!=15,65,0)</f>
        <v>#REF!</v>
      </c>
      <c r="IK10" s="26" t="e">
        <f>IF(#REF!=16,63,0)</f>
        <v>#REF!</v>
      </c>
      <c r="IL10" s="26" t="e">
        <f>IF(#REF!=17,60,0)</f>
        <v>#REF!</v>
      </c>
      <c r="IM10" s="26" t="e">
        <f>IF(#REF!=18,58,0)</f>
        <v>#REF!</v>
      </c>
      <c r="IN10" s="26" t="e">
        <f>IF(#REF!=19,55,0)</f>
        <v>#REF!</v>
      </c>
      <c r="IO10" s="26" t="e">
        <f>IF(#REF!=20,53,0)</f>
        <v>#REF!</v>
      </c>
      <c r="IP10" s="26" t="e">
        <f>IF(#REF!&gt;20,0,0)</f>
        <v>#REF!</v>
      </c>
      <c r="IQ10" s="26" t="e">
        <f>IF(#REF!="сх",0,0)</f>
        <v>#REF!</v>
      </c>
      <c r="IR10" s="26" t="e">
        <f t="shared" ref="IR10:IR15" si="9">SUM(HV10:IQ10)</f>
        <v>#REF!</v>
      </c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</row>
    <row r="11" spans="1:263" s="3" customFormat="1" ht="88.5" x14ac:dyDescent="0.2">
      <c r="A11" s="58">
        <v>2</v>
      </c>
      <c r="B11" s="61">
        <v>24</v>
      </c>
      <c r="C11" s="108">
        <v>228</v>
      </c>
      <c r="D11" s="109" t="s">
        <v>128</v>
      </c>
      <c r="E11" s="113" t="s">
        <v>37</v>
      </c>
      <c r="F11" s="65" t="s">
        <v>88</v>
      </c>
      <c r="G11" s="66" t="s">
        <v>85</v>
      </c>
      <c r="H11" s="45" t="s">
        <v>30</v>
      </c>
      <c r="I11" s="70">
        <v>3</v>
      </c>
      <c r="J11" s="71">
        <v>20</v>
      </c>
      <c r="K11" s="72">
        <v>2</v>
      </c>
      <c r="L11" s="71">
        <v>22</v>
      </c>
      <c r="M11" s="88">
        <f t="shared" si="0"/>
        <v>42</v>
      </c>
      <c r="N11" s="23" t="e">
        <f>#REF!+#REF!</f>
        <v>#REF!</v>
      </c>
      <c r="O11" s="24"/>
      <c r="P11" s="25"/>
      <c r="Q11" s="24" t="e">
        <f>IF(#REF!=1,25,0)</f>
        <v>#REF!</v>
      </c>
      <c r="R11" s="24" t="e">
        <f>IF(#REF!=2,22,0)</f>
        <v>#REF!</v>
      </c>
      <c r="S11" s="24" t="e">
        <f>IF(#REF!=3,20,0)</f>
        <v>#REF!</v>
      </c>
      <c r="T11" s="24" t="e">
        <f>IF(#REF!=4,18,0)</f>
        <v>#REF!</v>
      </c>
      <c r="U11" s="24" t="e">
        <f>IF(#REF!=5,16,0)</f>
        <v>#REF!</v>
      </c>
      <c r="V11" s="24" t="e">
        <f>IF(#REF!=6,15,0)</f>
        <v>#REF!</v>
      </c>
      <c r="W11" s="24" t="e">
        <f>IF(#REF!=7,14,0)</f>
        <v>#REF!</v>
      </c>
      <c r="X11" s="24" t="e">
        <f>IF(#REF!=8,13,0)</f>
        <v>#REF!</v>
      </c>
      <c r="Y11" s="24" t="e">
        <f>IF(#REF!=9,12,0)</f>
        <v>#REF!</v>
      </c>
      <c r="Z11" s="24" t="e">
        <f>IF(#REF!=10,11,0)</f>
        <v>#REF!</v>
      </c>
      <c r="AA11" s="24" t="e">
        <f>IF(#REF!=11,10,0)</f>
        <v>#REF!</v>
      </c>
      <c r="AB11" s="24" t="e">
        <f>IF(#REF!=12,9,0)</f>
        <v>#REF!</v>
      </c>
      <c r="AC11" s="24" t="e">
        <f>IF(#REF!=13,8,0)</f>
        <v>#REF!</v>
      </c>
      <c r="AD11" s="24" t="e">
        <f>IF(#REF!=14,7,0)</f>
        <v>#REF!</v>
      </c>
      <c r="AE11" s="24" t="e">
        <f>IF(#REF!=15,6,0)</f>
        <v>#REF!</v>
      </c>
      <c r="AF11" s="24" t="e">
        <f>IF(#REF!=16,5,0)</f>
        <v>#REF!</v>
      </c>
      <c r="AG11" s="24" t="e">
        <f>IF(#REF!=17,4,0)</f>
        <v>#REF!</v>
      </c>
      <c r="AH11" s="24" t="e">
        <f>IF(#REF!=18,3,0)</f>
        <v>#REF!</v>
      </c>
      <c r="AI11" s="24" t="e">
        <f>IF(#REF!=19,2,0)</f>
        <v>#REF!</v>
      </c>
      <c r="AJ11" s="24" t="e">
        <f>IF(#REF!=20,1,0)</f>
        <v>#REF!</v>
      </c>
      <c r="AK11" s="24" t="e">
        <f>IF(#REF!&gt;20,0,0)</f>
        <v>#REF!</v>
      </c>
      <c r="AL11" s="24" t="e">
        <f>IF(#REF!="сх",0,0)</f>
        <v>#REF!</v>
      </c>
      <c r="AM11" s="24" t="e">
        <f t="shared" si="1"/>
        <v>#REF!</v>
      </c>
      <c r="AN11" s="24" t="e">
        <f>IF(#REF!=1,25,0)</f>
        <v>#REF!</v>
      </c>
      <c r="AO11" s="24" t="e">
        <f>IF(#REF!=2,22,0)</f>
        <v>#REF!</v>
      </c>
      <c r="AP11" s="24" t="e">
        <f>IF(#REF!=3,20,0)</f>
        <v>#REF!</v>
      </c>
      <c r="AQ11" s="24" t="e">
        <f>IF(#REF!=4,18,0)</f>
        <v>#REF!</v>
      </c>
      <c r="AR11" s="24" t="e">
        <f>IF(#REF!=5,16,0)</f>
        <v>#REF!</v>
      </c>
      <c r="AS11" s="24" t="e">
        <f>IF(#REF!=6,15,0)</f>
        <v>#REF!</v>
      </c>
      <c r="AT11" s="24" t="e">
        <f>IF(#REF!=7,14,0)</f>
        <v>#REF!</v>
      </c>
      <c r="AU11" s="24" t="e">
        <f>IF(#REF!=8,13,0)</f>
        <v>#REF!</v>
      </c>
      <c r="AV11" s="24" t="e">
        <f>IF(#REF!=9,12,0)</f>
        <v>#REF!</v>
      </c>
      <c r="AW11" s="24" t="e">
        <f>IF(#REF!=10,11,0)</f>
        <v>#REF!</v>
      </c>
      <c r="AX11" s="24" t="e">
        <f>IF(#REF!=11,10,0)</f>
        <v>#REF!</v>
      </c>
      <c r="AY11" s="24" t="e">
        <f>IF(#REF!=12,9,0)</f>
        <v>#REF!</v>
      </c>
      <c r="AZ11" s="24" t="e">
        <f>IF(#REF!=13,8,0)</f>
        <v>#REF!</v>
      </c>
      <c r="BA11" s="24" t="e">
        <f>IF(#REF!=14,7,0)</f>
        <v>#REF!</v>
      </c>
      <c r="BB11" s="24" t="e">
        <f>IF(#REF!=15,6,0)</f>
        <v>#REF!</v>
      </c>
      <c r="BC11" s="24" t="e">
        <f>IF(#REF!=16,5,0)</f>
        <v>#REF!</v>
      </c>
      <c r="BD11" s="24" t="e">
        <f>IF(#REF!=17,4,0)</f>
        <v>#REF!</v>
      </c>
      <c r="BE11" s="24" t="e">
        <f>IF(#REF!=18,3,0)</f>
        <v>#REF!</v>
      </c>
      <c r="BF11" s="24" t="e">
        <f>IF(#REF!=19,2,0)</f>
        <v>#REF!</v>
      </c>
      <c r="BG11" s="24" t="e">
        <f>IF(#REF!=20,1,0)</f>
        <v>#REF!</v>
      </c>
      <c r="BH11" s="24" t="e">
        <f>IF(#REF!&gt;20,0,0)</f>
        <v>#REF!</v>
      </c>
      <c r="BI11" s="24" t="e">
        <f>IF(#REF!="сх",0,0)</f>
        <v>#REF!</v>
      </c>
      <c r="BJ11" s="24" t="e">
        <f t="shared" si="2"/>
        <v>#REF!</v>
      </c>
      <c r="BK11" s="24" t="e">
        <f>IF(#REF!=1,45,0)</f>
        <v>#REF!</v>
      </c>
      <c r="BL11" s="24" t="e">
        <f>IF(#REF!=2,42,0)</f>
        <v>#REF!</v>
      </c>
      <c r="BM11" s="24" t="e">
        <f>IF(#REF!=3,40,0)</f>
        <v>#REF!</v>
      </c>
      <c r="BN11" s="24" t="e">
        <f>IF(#REF!=4,38,0)</f>
        <v>#REF!</v>
      </c>
      <c r="BO11" s="24" t="e">
        <f>IF(#REF!=5,36,0)</f>
        <v>#REF!</v>
      </c>
      <c r="BP11" s="24" t="e">
        <f>IF(#REF!=6,35,0)</f>
        <v>#REF!</v>
      </c>
      <c r="BQ11" s="24" t="e">
        <f>IF(#REF!=7,34,0)</f>
        <v>#REF!</v>
      </c>
      <c r="BR11" s="24" t="e">
        <f>IF(#REF!=8,33,0)</f>
        <v>#REF!</v>
      </c>
      <c r="BS11" s="24" t="e">
        <f>IF(#REF!=9,32,0)</f>
        <v>#REF!</v>
      </c>
      <c r="BT11" s="24" t="e">
        <f>IF(#REF!=10,31,0)</f>
        <v>#REF!</v>
      </c>
      <c r="BU11" s="24" t="e">
        <f>IF(#REF!=11,30,0)</f>
        <v>#REF!</v>
      </c>
      <c r="BV11" s="24" t="e">
        <f>IF(#REF!=12,29,0)</f>
        <v>#REF!</v>
      </c>
      <c r="BW11" s="24" t="e">
        <f>IF(#REF!=13,28,0)</f>
        <v>#REF!</v>
      </c>
      <c r="BX11" s="24" t="e">
        <f>IF(#REF!=14,27,0)</f>
        <v>#REF!</v>
      </c>
      <c r="BY11" s="24" t="e">
        <f>IF(#REF!=15,26,0)</f>
        <v>#REF!</v>
      </c>
      <c r="BZ11" s="24" t="e">
        <f>IF(#REF!=16,25,0)</f>
        <v>#REF!</v>
      </c>
      <c r="CA11" s="24" t="e">
        <f>IF(#REF!=17,24,0)</f>
        <v>#REF!</v>
      </c>
      <c r="CB11" s="24" t="e">
        <f>IF(#REF!=18,23,0)</f>
        <v>#REF!</v>
      </c>
      <c r="CC11" s="24" t="e">
        <f>IF(#REF!=19,22,0)</f>
        <v>#REF!</v>
      </c>
      <c r="CD11" s="24" t="e">
        <f>IF(#REF!=20,21,0)</f>
        <v>#REF!</v>
      </c>
      <c r="CE11" s="24" t="e">
        <f>IF(#REF!=21,20,0)</f>
        <v>#REF!</v>
      </c>
      <c r="CF11" s="24" t="e">
        <f>IF(#REF!=22,19,0)</f>
        <v>#REF!</v>
      </c>
      <c r="CG11" s="24" t="e">
        <f>IF(#REF!=23,18,0)</f>
        <v>#REF!</v>
      </c>
      <c r="CH11" s="24" t="e">
        <f>IF(#REF!=24,17,0)</f>
        <v>#REF!</v>
      </c>
      <c r="CI11" s="24" t="e">
        <f>IF(#REF!=25,16,0)</f>
        <v>#REF!</v>
      </c>
      <c r="CJ11" s="24" t="e">
        <f>IF(#REF!=26,15,0)</f>
        <v>#REF!</v>
      </c>
      <c r="CK11" s="24" t="e">
        <f>IF(#REF!=27,14,0)</f>
        <v>#REF!</v>
      </c>
      <c r="CL11" s="24" t="e">
        <f>IF(#REF!=28,13,0)</f>
        <v>#REF!</v>
      </c>
      <c r="CM11" s="24" t="e">
        <f>IF(#REF!=29,12,0)</f>
        <v>#REF!</v>
      </c>
      <c r="CN11" s="24" t="e">
        <f>IF(#REF!=30,11,0)</f>
        <v>#REF!</v>
      </c>
      <c r="CO11" s="24" t="e">
        <f>IF(#REF!=31,10,0)</f>
        <v>#REF!</v>
      </c>
      <c r="CP11" s="24" t="e">
        <f>IF(#REF!=32,9,0)</f>
        <v>#REF!</v>
      </c>
      <c r="CQ11" s="24" t="e">
        <f>IF(#REF!=33,8,0)</f>
        <v>#REF!</v>
      </c>
      <c r="CR11" s="24" t="e">
        <f>IF(#REF!=34,7,0)</f>
        <v>#REF!</v>
      </c>
      <c r="CS11" s="24" t="e">
        <f>IF(#REF!=35,6,0)</f>
        <v>#REF!</v>
      </c>
      <c r="CT11" s="24" t="e">
        <f>IF(#REF!=36,5,0)</f>
        <v>#REF!</v>
      </c>
      <c r="CU11" s="24" t="e">
        <f>IF(#REF!=37,4,0)</f>
        <v>#REF!</v>
      </c>
      <c r="CV11" s="24" t="e">
        <f>IF(#REF!=38,3,0)</f>
        <v>#REF!</v>
      </c>
      <c r="CW11" s="24" t="e">
        <f>IF(#REF!=39,2,0)</f>
        <v>#REF!</v>
      </c>
      <c r="CX11" s="24" t="e">
        <f>IF(#REF!=40,1,0)</f>
        <v>#REF!</v>
      </c>
      <c r="CY11" s="24" t="e">
        <f>IF(#REF!&gt;20,0,0)</f>
        <v>#REF!</v>
      </c>
      <c r="CZ11" s="24" t="e">
        <f>IF(#REF!="сх",0,0)</f>
        <v>#REF!</v>
      </c>
      <c r="DA11" s="24" t="e">
        <f t="shared" si="3"/>
        <v>#REF!</v>
      </c>
      <c r="DB11" s="24" t="e">
        <f>IF(#REF!=1,45,0)</f>
        <v>#REF!</v>
      </c>
      <c r="DC11" s="24" t="e">
        <f>IF(#REF!=2,42,0)</f>
        <v>#REF!</v>
      </c>
      <c r="DD11" s="24" t="e">
        <f>IF(#REF!=3,40,0)</f>
        <v>#REF!</v>
      </c>
      <c r="DE11" s="24" t="e">
        <f>IF(#REF!=4,38,0)</f>
        <v>#REF!</v>
      </c>
      <c r="DF11" s="24" t="e">
        <f>IF(#REF!=5,36,0)</f>
        <v>#REF!</v>
      </c>
      <c r="DG11" s="24" t="e">
        <f>IF(#REF!=6,35,0)</f>
        <v>#REF!</v>
      </c>
      <c r="DH11" s="24" t="e">
        <f>IF(#REF!=7,34,0)</f>
        <v>#REF!</v>
      </c>
      <c r="DI11" s="24" t="e">
        <f>IF(#REF!=8,33,0)</f>
        <v>#REF!</v>
      </c>
      <c r="DJ11" s="24" t="e">
        <f>IF(#REF!=9,32,0)</f>
        <v>#REF!</v>
      </c>
      <c r="DK11" s="24" t="e">
        <f>IF(#REF!=10,31,0)</f>
        <v>#REF!</v>
      </c>
      <c r="DL11" s="24" t="e">
        <f>IF(#REF!=11,30,0)</f>
        <v>#REF!</v>
      </c>
      <c r="DM11" s="24" t="e">
        <f>IF(#REF!=12,29,0)</f>
        <v>#REF!</v>
      </c>
      <c r="DN11" s="24" t="e">
        <f>IF(#REF!=13,28,0)</f>
        <v>#REF!</v>
      </c>
      <c r="DO11" s="24" t="e">
        <f>IF(#REF!=14,27,0)</f>
        <v>#REF!</v>
      </c>
      <c r="DP11" s="24" t="e">
        <f>IF(#REF!=15,26,0)</f>
        <v>#REF!</v>
      </c>
      <c r="DQ11" s="24" t="e">
        <f>IF(#REF!=16,25,0)</f>
        <v>#REF!</v>
      </c>
      <c r="DR11" s="24" t="e">
        <f>IF(#REF!=17,24,0)</f>
        <v>#REF!</v>
      </c>
      <c r="DS11" s="24" t="e">
        <f>IF(#REF!=18,23,0)</f>
        <v>#REF!</v>
      </c>
      <c r="DT11" s="24" t="e">
        <f>IF(#REF!=19,22,0)</f>
        <v>#REF!</v>
      </c>
      <c r="DU11" s="24" t="e">
        <f>IF(#REF!=20,21,0)</f>
        <v>#REF!</v>
      </c>
      <c r="DV11" s="24" t="e">
        <f>IF(#REF!=21,20,0)</f>
        <v>#REF!</v>
      </c>
      <c r="DW11" s="24" t="e">
        <f>IF(#REF!=22,19,0)</f>
        <v>#REF!</v>
      </c>
      <c r="DX11" s="24" t="e">
        <f>IF(#REF!=23,18,0)</f>
        <v>#REF!</v>
      </c>
      <c r="DY11" s="24" t="e">
        <f>IF(#REF!=24,17,0)</f>
        <v>#REF!</v>
      </c>
      <c r="DZ11" s="24" t="e">
        <f>IF(#REF!=25,16,0)</f>
        <v>#REF!</v>
      </c>
      <c r="EA11" s="24" t="e">
        <f>IF(#REF!=26,15,0)</f>
        <v>#REF!</v>
      </c>
      <c r="EB11" s="24" t="e">
        <f>IF(#REF!=27,14,0)</f>
        <v>#REF!</v>
      </c>
      <c r="EC11" s="24" t="e">
        <f>IF(#REF!=28,13,0)</f>
        <v>#REF!</v>
      </c>
      <c r="ED11" s="24" t="e">
        <f>IF(#REF!=29,12,0)</f>
        <v>#REF!</v>
      </c>
      <c r="EE11" s="24" t="e">
        <f>IF(#REF!=30,11,0)</f>
        <v>#REF!</v>
      </c>
      <c r="EF11" s="24" t="e">
        <f>IF(#REF!=31,10,0)</f>
        <v>#REF!</v>
      </c>
      <c r="EG11" s="24" t="e">
        <f>IF(#REF!=32,9,0)</f>
        <v>#REF!</v>
      </c>
      <c r="EH11" s="24" t="e">
        <f>IF(#REF!=33,8,0)</f>
        <v>#REF!</v>
      </c>
      <c r="EI11" s="24" t="e">
        <f>IF(#REF!=34,7,0)</f>
        <v>#REF!</v>
      </c>
      <c r="EJ11" s="24" t="e">
        <f>IF(#REF!=35,6,0)</f>
        <v>#REF!</v>
      </c>
      <c r="EK11" s="24" t="e">
        <f>IF(#REF!=36,5,0)</f>
        <v>#REF!</v>
      </c>
      <c r="EL11" s="24" t="e">
        <f>IF(#REF!=37,4,0)</f>
        <v>#REF!</v>
      </c>
      <c r="EM11" s="24" t="e">
        <f>IF(#REF!=38,3,0)</f>
        <v>#REF!</v>
      </c>
      <c r="EN11" s="24" t="e">
        <f>IF(#REF!=39,2,0)</f>
        <v>#REF!</v>
      </c>
      <c r="EO11" s="24" t="e">
        <f>IF(#REF!=40,1,0)</f>
        <v>#REF!</v>
      </c>
      <c r="EP11" s="24" t="e">
        <f>IF(#REF!&gt;20,0,0)</f>
        <v>#REF!</v>
      </c>
      <c r="EQ11" s="24" t="e">
        <f>IF(#REF!="сх",0,0)</f>
        <v>#REF!</v>
      </c>
      <c r="ER11" s="24" t="e">
        <f t="shared" si="4"/>
        <v>#REF!</v>
      </c>
      <c r="ES11" s="24"/>
      <c r="ET11" s="24" t="e">
        <f>IF(#REF!="сх","ноль",IF(#REF!&gt;0,#REF!,"Ноль"))</f>
        <v>#REF!</v>
      </c>
      <c r="EU11" s="24" t="e">
        <f>IF(#REF!="сх","ноль",IF(#REF!&gt;0,#REF!,"Ноль"))</f>
        <v>#REF!</v>
      </c>
      <c r="EV11" s="24"/>
      <c r="EW11" s="24" t="e">
        <f t="shared" si="5"/>
        <v>#REF!</v>
      </c>
      <c r="EX11" s="24" t="e">
        <f>IF(M11=#REF!,IF(#REF!&lt;#REF!,#REF!,FB11),#REF!)</f>
        <v>#REF!</v>
      </c>
      <c r="EY11" s="24" t="e">
        <f>IF(M11=#REF!,IF(#REF!&lt;#REF!,0,1))</f>
        <v>#REF!</v>
      </c>
      <c r="EZ11" s="24" t="e">
        <f>IF(AND(EW11&gt;=21,EW11&lt;&gt;0),EW11,IF(M11&lt;#REF!,"СТОП",EX11+EY11))</f>
        <v>#REF!</v>
      </c>
      <c r="FA11" s="24"/>
      <c r="FB11" s="24">
        <v>15</v>
      </c>
      <c r="FC11" s="24">
        <v>16</v>
      </c>
      <c r="FD11" s="24"/>
      <c r="FE11" s="26" t="e">
        <f>IF(#REF!=1,25,0)</f>
        <v>#REF!</v>
      </c>
      <c r="FF11" s="26" t="e">
        <f>IF(#REF!=2,22,0)</f>
        <v>#REF!</v>
      </c>
      <c r="FG11" s="26" t="e">
        <f>IF(#REF!=3,20,0)</f>
        <v>#REF!</v>
      </c>
      <c r="FH11" s="26" t="e">
        <f>IF(#REF!=4,18,0)</f>
        <v>#REF!</v>
      </c>
      <c r="FI11" s="26" t="e">
        <f>IF(#REF!=5,16,0)</f>
        <v>#REF!</v>
      </c>
      <c r="FJ11" s="26" t="e">
        <f>IF(#REF!=6,15,0)</f>
        <v>#REF!</v>
      </c>
      <c r="FK11" s="26" t="e">
        <f>IF(#REF!=7,14,0)</f>
        <v>#REF!</v>
      </c>
      <c r="FL11" s="26" t="e">
        <f>IF(#REF!=8,13,0)</f>
        <v>#REF!</v>
      </c>
      <c r="FM11" s="26" t="e">
        <f>IF(#REF!=9,12,0)</f>
        <v>#REF!</v>
      </c>
      <c r="FN11" s="26" t="e">
        <f>IF(#REF!=10,11,0)</f>
        <v>#REF!</v>
      </c>
      <c r="FO11" s="26" t="e">
        <f>IF(#REF!=11,10,0)</f>
        <v>#REF!</v>
      </c>
      <c r="FP11" s="26" t="e">
        <f>IF(#REF!=12,9,0)</f>
        <v>#REF!</v>
      </c>
      <c r="FQ11" s="26" t="e">
        <f>IF(#REF!=13,8,0)</f>
        <v>#REF!</v>
      </c>
      <c r="FR11" s="26" t="e">
        <f>IF(#REF!=14,7,0)</f>
        <v>#REF!</v>
      </c>
      <c r="FS11" s="26" t="e">
        <f>IF(#REF!=15,6,0)</f>
        <v>#REF!</v>
      </c>
      <c r="FT11" s="26" t="e">
        <f>IF(#REF!=16,5,0)</f>
        <v>#REF!</v>
      </c>
      <c r="FU11" s="26" t="e">
        <f>IF(#REF!=17,4,0)</f>
        <v>#REF!</v>
      </c>
      <c r="FV11" s="26" t="e">
        <f>IF(#REF!=18,3,0)</f>
        <v>#REF!</v>
      </c>
      <c r="FW11" s="26" t="e">
        <f>IF(#REF!=19,2,0)</f>
        <v>#REF!</v>
      </c>
      <c r="FX11" s="26" t="e">
        <f>IF(#REF!=20,1,0)</f>
        <v>#REF!</v>
      </c>
      <c r="FY11" s="26" t="e">
        <f>IF(#REF!&gt;20,0,0)</f>
        <v>#REF!</v>
      </c>
      <c r="FZ11" s="26" t="e">
        <f>IF(#REF!="сх",0,0)</f>
        <v>#REF!</v>
      </c>
      <c r="GA11" s="26" t="e">
        <f t="shared" si="6"/>
        <v>#REF!</v>
      </c>
      <c r="GB11" s="26" t="e">
        <f>IF(#REF!=1,25,0)</f>
        <v>#REF!</v>
      </c>
      <c r="GC11" s="26" t="e">
        <f>IF(#REF!=2,22,0)</f>
        <v>#REF!</v>
      </c>
      <c r="GD11" s="26" t="e">
        <f>IF(#REF!=3,20,0)</f>
        <v>#REF!</v>
      </c>
      <c r="GE11" s="26" t="e">
        <f>IF(#REF!=4,18,0)</f>
        <v>#REF!</v>
      </c>
      <c r="GF11" s="26" t="e">
        <f>IF(#REF!=5,16,0)</f>
        <v>#REF!</v>
      </c>
      <c r="GG11" s="26" t="e">
        <f>IF(#REF!=6,15,0)</f>
        <v>#REF!</v>
      </c>
      <c r="GH11" s="26" t="e">
        <f>IF(#REF!=7,14,0)</f>
        <v>#REF!</v>
      </c>
      <c r="GI11" s="26" t="e">
        <f>IF(#REF!=8,13,0)</f>
        <v>#REF!</v>
      </c>
      <c r="GJ11" s="26" t="e">
        <f>IF(#REF!=9,12,0)</f>
        <v>#REF!</v>
      </c>
      <c r="GK11" s="26" t="e">
        <f>IF(#REF!=10,11,0)</f>
        <v>#REF!</v>
      </c>
      <c r="GL11" s="26" t="e">
        <f>IF(#REF!=11,10,0)</f>
        <v>#REF!</v>
      </c>
      <c r="GM11" s="26" t="e">
        <f>IF(#REF!=12,9,0)</f>
        <v>#REF!</v>
      </c>
      <c r="GN11" s="26" t="e">
        <f>IF(#REF!=13,8,0)</f>
        <v>#REF!</v>
      </c>
      <c r="GO11" s="26" t="e">
        <f>IF(#REF!=14,7,0)</f>
        <v>#REF!</v>
      </c>
      <c r="GP11" s="26" t="e">
        <f>IF(#REF!=15,6,0)</f>
        <v>#REF!</v>
      </c>
      <c r="GQ11" s="26" t="e">
        <f>IF(#REF!=16,5,0)</f>
        <v>#REF!</v>
      </c>
      <c r="GR11" s="26" t="e">
        <f>IF(#REF!=17,4,0)</f>
        <v>#REF!</v>
      </c>
      <c r="GS11" s="26" t="e">
        <f>IF(#REF!=18,3,0)</f>
        <v>#REF!</v>
      </c>
      <c r="GT11" s="26" t="e">
        <f>IF(#REF!=19,2,0)</f>
        <v>#REF!</v>
      </c>
      <c r="GU11" s="26" t="e">
        <f>IF(#REF!=20,1,0)</f>
        <v>#REF!</v>
      </c>
      <c r="GV11" s="26" t="e">
        <f>IF(#REF!&gt;20,0,0)</f>
        <v>#REF!</v>
      </c>
      <c r="GW11" s="26" t="e">
        <f>IF(#REF!="сх",0,0)</f>
        <v>#REF!</v>
      </c>
      <c r="GX11" s="26" t="e">
        <f t="shared" si="7"/>
        <v>#REF!</v>
      </c>
      <c r="GY11" s="26" t="e">
        <f>IF(#REF!=1,100,0)</f>
        <v>#REF!</v>
      </c>
      <c r="GZ11" s="26" t="e">
        <f>IF(#REF!=2,98,0)</f>
        <v>#REF!</v>
      </c>
      <c r="HA11" s="26" t="e">
        <f>IF(#REF!=3,95,0)</f>
        <v>#REF!</v>
      </c>
      <c r="HB11" s="26" t="e">
        <f>IF(#REF!=4,93,0)</f>
        <v>#REF!</v>
      </c>
      <c r="HC11" s="26" t="e">
        <f>IF(#REF!=5,90,0)</f>
        <v>#REF!</v>
      </c>
      <c r="HD11" s="26" t="e">
        <f>IF(#REF!=6,88,0)</f>
        <v>#REF!</v>
      </c>
      <c r="HE11" s="26" t="e">
        <f>IF(#REF!=7,85,0)</f>
        <v>#REF!</v>
      </c>
      <c r="HF11" s="26" t="e">
        <f>IF(#REF!=8,83,0)</f>
        <v>#REF!</v>
      </c>
      <c r="HG11" s="26" t="e">
        <f>IF(#REF!=9,80,0)</f>
        <v>#REF!</v>
      </c>
      <c r="HH11" s="26" t="e">
        <f>IF(#REF!=10,78,0)</f>
        <v>#REF!</v>
      </c>
      <c r="HI11" s="26" t="e">
        <f>IF(#REF!=11,75,0)</f>
        <v>#REF!</v>
      </c>
      <c r="HJ11" s="26" t="e">
        <f>IF(#REF!=12,73,0)</f>
        <v>#REF!</v>
      </c>
      <c r="HK11" s="26" t="e">
        <f>IF(#REF!=13,70,0)</f>
        <v>#REF!</v>
      </c>
      <c r="HL11" s="26" t="e">
        <f>IF(#REF!=14,68,0)</f>
        <v>#REF!</v>
      </c>
      <c r="HM11" s="26" t="e">
        <f>IF(#REF!=15,65,0)</f>
        <v>#REF!</v>
      </c>
      <c r="HN11" s="26" t="e">
        <f>IF(#REF!=16,63,0)</f>
        <v>#REF!</v>
      </c>
      <c r="HO11" s="26" t="e">
        <f>IF(#REF!=17,60,0)</f>
        <v>#REF!</v>
      </c>
      <c r="HP11" s="26" t="e">
        <f>IF(#REF!=18,58,0)</f>
        <v>#REF!</v>
      </c>
      <c r="HQ11" s="26" t="e">
        <f>IF(#REF!=19,55,0)</f>
        <v>#REF!</v>
      </c>
      <c r="HR11" s="26" t="e">
        <f>IF(#REF!=20,53,0)</f>
        <v>#REF!</v>
      </c>
      <c r="HS11" s="26" t="e">
        <f>IF(#REF!&gt;20,0,0)</f>
        <v>#REF!</v>
      </c>
      <c r="HT11" s="26" t="e">
        <f>IF(#REF!="сх",0,0)</f>
        <v>#REF!</v>
      </c>
      <c r="HU11" s="26" t="e">
        <f t="shared" si="8"/>
        <v>#REF!</v>
      </c>
      <c r="HV11" s="26" t="e">
        <f>IF(#REF!=1,100,0)</f>
        <v>#REF!</v>
      </c>
      <c r="HW11" s="26" t="e">
        <f>IF(#REF!=2,98,0)</f>
        <v>#REF!</v>
      </c>
      <c r="HX11" s="26" t="e">
        <f>IF(#REF!=3,95,0)</f>
        <v>#REF!</v>
      </c>
      <c r="HY11" s="26" t="e">
        <f>IF(#REF!=4,93,0)</f>
        <v>#REF!</v>
      </c>
      <c r="HZ11" s="26" t="e">
        <f>IF(#REF!=5,90,0)</f>
        <v>#REF!</v>
      </c>
      <c r="IA11" s="26" t="e">
        <f>IF(#REF!=6,88,0)</f>
        <v>#REF!</v>
      </c>
      <c r="IB11" s="26" t="e">
        <f>IF(#REF!=7,85,0)</f>
        <v>#REF!</v>
      </c>
      <c r="IC11" s="26" t="e">
        <f>IF(#REF!=8,83,0)</f>
        <v>#REF!</v>
      </c>
      <c r="ID11" s="26" t="e">
        <f>IF(#REF!=9,80,0)</f>
        <v>#REF!</v>
      </c>
      <c r="IE11" s="26" t="e">
        <f>IF(#REF!=10,78,0)</f>
        <v>#REF!</v>
      </c>
      <c r="IF11" s="26" t="e">
        <f>IF(#REF!=11,75,0)</f>
        <v>#REF!</v>
      </c>
      <c r="IG11" s="26" t="e">
        <f>IF(#REF!=12,73,0)</f>
        <v>#REF!</v>
      </c>
      <c r="IH11" s="26" t="e">
        <f>IF(#REF!=13,70,0)</f>
        <v>#REF!</v>
      </c>
      <c r="II11" s="26" t="e">
        <f>IF(#REF!=14,68,0)</f>
        <v>#REF!</v>
      </c>
      <c r="IJ11" s="26" t="e">
        <f>IF(#REF!=15,65,0)</f>
        <v>#REF!</v>
      </c>
      <c r="IK11" s="26" t="e">
        <f>IF(#REF!=16,63,0)</f>
        <v>#REF!</v>
      </c>
      <c r="IL11" s="26" t="e">
        <f>IF(#REF!=17,60,0)</f>
        <v>#REF!</v>
      </c>
      <c r="IM11" s="26" t="e">
        <f>IF(#REF!=18,58,0)</f>
        <v>#REF!</v>
      </c>
      <c r="IN11" s="26" t="e">
        <f>IF(#REF!=19,55,0)</f>
        <v>#REF!</v>
      </c>
      <c r="IO11" s="26" t="e">
        <f>IF(#REF!=20,53,0)</f>
        <v>#REF!</v>
      </c>
      <c r="IP11" s="26" t="e">
        <f>IF(#REF!&gt;20,0,0)</f>
        <v>#REF!</v>
      </c>
      <c r="IQ11" s="26" t="e">
        <f>IF(#REF!="сх",0,0)</f>
        <v>#REF!</v>
      </c>
      <c r="IR11" s="26" t="e">
        <f t="shared" si="9"/>
        <v>#REF!</v>
      </c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</row>
    <row r="12" spans="1:263" s="3" customFormat="1" ht="88.5" x14ac:dyDescent="0.2">
      <c r="A12" s="58">
        <v>3</v>
      </c>
      <c r="B12" s="61">
        <v>23</v>
      </c>
      <c r="C12" s="108">
        <v>255</v>
      </c>
      <c r="D12" s="109" t="s">
        <v>166</v>
      </c>
      <c r="E12" s="113" t="s">
        <v>23</v>
      </c>
      <c r="F12" s="65" t="s">
        <v>31</v>
      </c>
      <c r="G12" s="66" t="s">
        <v>32</v>
      </c>
      <c r="H12" s="45" t="s">
        <v>86</v>
      </c>
      <c r="I12" s="70">
        <v>2</v>
      </c>
      <c r="J12" s="71">
        <v>22</v>
      </c>
      <c r="K12" s="72">
        <v>3</v>
      </c>
      <c r="L12" s="71">
        <v>20</v>
      </c>
      <c r="M12" s="88">
        <f t="shared" si="0"/>
        <v>42</v>
      </c>
      <c r="N12" s="23" t="e">
        <f>#REF!+#REF!</f>
        <v>#REF!</v>
      </c>
      <c r="O12" s="24"/>
      <c r="P12" s="25"/>
      <c r="Q12" s="24" t="e">
        <f>IF(#REF!=1,25,0)</f>
        <v>#REF!</v>
      </c>
      <c r="R12" s="24" t="e">
        <f>IF(#REF!=2,22,0)</f>
        <v>#REF!</v>
      </c>
      <c r="S12" s="24" t="e">
        <f>IF(#REF!=3,20,0)</f>
        <v>#REF!</v>
      </c>
      <c r="T12" s="24" t="e">
        <f>IF(#REF!=4,18,0)</f>
        <v>#REF!</v>
      </c>
      <c r="U12" s="24" t="e">
        <f>IF(#REF!=5,16,0)</f>
        <v>#REF!</v>
      </c>
      <c r="V12" s="24" t="e">
        <f>IF(#REF!=6,15,0)</f>
        <v>#REF!</v>
      </c>
      <c r="W12" s="24" t="e">
        <f>IF(#REF!=7,14,0)</f>
        <v>#REF!</v>
      </c>
      <c r="X12" s="24" t="e">
        <f>IF(#REF!=8,13,0)</f>
        <v>#REF!</v>
      </c>
      <c r="Y12" s="24" t="e">
        <f>IF(#REF!=9,12,0)</f>
        <v>#REF!</v>
      </c>
      <c r="Z12" s="24" t="e">
        <f>IF(#REF!=10,11,0)</f>
        <v>#REF!</v>
      </c>
      <c r="AA12" s="24" t="e">
        <f>IF(#REF!=11,10,0)</f>
        <v>#REF!</v>
      </c>
      <c r="AB12" s="24" t="e">
        <f>IF(#REF!=12,9,0)</f>
        <v>#REF!</v>
      </c>
      <c r="AC12" s="24" t="e">
        <f>IF(#REF!=13,8,0)</f>
        <v>#REF!</v>
      </c>
      <c r="AD12" s="24" t="e">
        <f>IF(#REF!=14,7,0)</f>
        <v>#REF!</v>
      </c>
      <c r="AE12" s="24" t="e">
        <f>IF(#REF!=15,6,0)</f>
        <v>#REF!</v>
      </c>
      <c r="AF12" s="24" t="e">
        <f>IF(#REF!=16,5,0)</f>
        <v>#REF!</v>
      </c>
      <c r="AG12" s="24" t="e">
        <f>IF(#REF!=17,4,0)</f>
        <v>#REF!</v>
      </c>
      <c r="AH12" s="24" t="e">
        <f>IF(#REF!=18,3,0)</f>
        <v>#REF!</v>
      </c>
      <c r="AI12" s="24" t="e">
        <f>IF(#REF!=19,2,0)</f>
        <v>#REF!</v>
      </c>
      <c r="AJ12" s="24" t="e">
        <f>IF(#REF!=20,1,0)</f>
        <v>#REF!</v>
      </c>
      <c r="AK12" s="24" t="e">
        <f>IF(#REF!&gt;20,0,0)</f>
        <v>#REF!</v>
      </c>
      <c r="AL12" s="24" t="e">
        <f>IF(#REF!="сх",0,0)</f>
        <v>#REF!</v>
      </c>
      <c r="AM12" s="24" t="e">
        <f t="shared" si="1"/>
        <v>#REF!</v>
      </c>
      <c r="AN12" s="24" t="e">
        <f>IF(#REF!=1,25,0)</f>
        <v>#REF!</v>
      </c>
      <c r="AO12" s="24" t="e">
        <f>IF(#REF!=2,22,0)</f>
        <v>#REF!</v>
      </c>
      <c r="AP12" s="24" t="e">
        <f>IF(#REF!=3,20,0)</f>
        <v>#REF!</v>
      </c>
      <c r="AQ12" s="24" t="e">
        <f>IF(#REF!=4,18,0)</f>
        <v>#REF!</v>
      </c>
      <c r="AR12" s="24" t="e">
        <f>IF(#REF!=5,16,0)</f>
        <v>#REF!</v>
      </c>
      <c r="AS12" s="24" t="e">
        <f>IF(#REF!=6,15,0)</f>
        <v>#REF!</v>
      </c>
      <c r="AT12" s="24" t="e">
        <f>IF(#REF!=7,14,0)</f>
        <v>#REF!</v>
      </c>
      <c r="AU12" s="24" t="e">
        <f>IF(#REF!=8,13,0)</f>
        <v>#REF!</v>
      </c>
      <c r="AV12" s="24" t="e">
        <f>IF(#REF!=9,12,0)</f>
        <v>#REF!</v>
      </c>
      <c r="AW12" s="24" t="e">
        <f>IF(#REF!=10,11,0)</f>
        <v>#REF!</v>
      </c>
      <c r="AX12" s="24" t="e">
        <f>IF(#REF!=11,10,0)</f>
        <v>#REF!</v>
      </c>
      <c r="AY12" s="24" t="e">
        <f>IF(#REF!=12,9,0)</f>
        <v>#REF!</v>
      </c>
      <c r="AZ12" s="24" t="e">
        <f>IF(#REF!=13,8,0)</f>
        <v>#REF!</v>
      </c>
      <c r="BA12" s="24" t="e">
        <f>IF(#REF!=14,7,0)</f>
        <v>#REF!</v>
      </c>
      <c r="BB12" s="24" t="e">
        <f>IF(#REF!=15,6,0)</f>
        <v>#REF!</v>
      </c>
      <c r="BC12" s="24" t="e">
        <f>IF(#REF!=16,5,0)</f>
        <v>#REF!</v>
      </c>
      <c r="BD12" s="24" t="e">
        <f>IF(#REF!=17,4,0)</f>
        <v>#REF!</v>
      </c>
      <c r="BE12" s="24" t="e">
        <f>IF(#REF!=18,3,0)</f>
        <v>#REF!</v>
      </c>
      <c r="BF12" s="24" t="e">
        <f>IF(#REF!=19,2,0)</f>
        <v>#REF!</v>
      </c>
      <c r="BG12" s="24" t="e">
        <f>IF(#REF!=20,1,0)</f>
        <v>#REF!</v>
      </c>
      <c r="BH12" s="24" t="e">
        <f>IF(#REF!&gt;20,0,0)</f>
        <v>#REF!</v>
      </c>
      <c r="BI12" s="24" t="e">
        <f>IF(#REF!="сх",0,0)</f>
        <v>#REF!</v>
      </c>
      <c r="BJ12" s="24" t="e">
        <f t="shared" si="2"/>
        <v>#REF!</v>
      </c>
      <c r="BK12" s="24" t="e">
        <f>IF(#REF!=1,45,0)</f>
        <v>#REF!</v>
      </c>
      <c r="BL12" s="24" t="e">
        <f>IF(#REF!=2,42,0)</f>
        <v>#REF!</v>
      </c>
      <c r="BM12" s="24" t="e">
        <f>IF(#REF!=3,40,0)</f>
        <v>#REF!</v>
      </c>
      <c r="BN12" s="24" t="e">
        <f>IF(#REF!=4,38,0)</f>
        <v>#REF!</v>
      </c>
      <c r="BO12" s="24" t="e">
        <f>IF(#REF!=5,36,0)</f>
        <v>#REF!</v>
      </c>
      <c r="BP12" s="24" t="e">
        <f>IF(#REF!=6,35,0)</f>
        <v>#REF!</v>
      </c>
      <c r="BQ12" s="24" t="e">
        <f>IF(#REF!=7,34,0)</f>
        <v>#REF!</v>
      </c>
      <c r="BR12" s="24" t="e">
        <f>IF(#REF!=8,33,0)</f>
        <v>#REF!</v>
      </c>
      <c r="BS12" s="24" t="e">
        <f>IF(#REF!=9,32,0)</f>
        <v>#REF!</v>
      </c>
      <c r="BT12" s="24" t="e">
        <f>IF(#REF!=10,31,0)</f>
        <v>#REF!</v>
      </c>
      <c r="BU12" s="24" t="e">
        <f>IF(#REF!=11,30,0)</f>
        <v>#REF!</v>
      </c>
      <c r="BV12" s="24" t="e">
        <f>IF(#REF!=12,29,0)</f>
        <v>#REF!</v>
      </c>
      <c r="BW12" s="24" t="e">
        <f>IF(#REF!=13,28,0)</f>
        <v>#REF!</v>
      </c>
      <c r="BX12" s="24" t="e">
        <f>IF(#REF!=14,27,0)</f>
        <v>#REF!</v>
      </c>
      <c r="BY12" s="24" t="e">
        <f>IF(#REF!=15,26,0)</f>
        <v>#REF!</v>
      </c>
      <c r="BZ12" s="24" t="e">
        <f>IF(#REF!=16,25,0)</f>
        <v>#REF!</v>
      </c>
      <c r="CA12" s="24" t="e">
        <f>IF(#REF!=17,24,0)</f>
        <v>#REF!</v>
      </c>
      <c r="CB12" s="24" t="e">
        <f>IF(#REF!=18,23,0)</f>
        <v>#REF!</v>
      </c>
      <c r="CC12" s="24" t="e">
        <f>IF(#REF!=19,22,0)</f>
        <v>#REF!</v>
      </c>
      <c r="CD12" s="24" t="e">
        <f>IF(#REF!=20,21,0)</f>
        <v>#REF!</v>
      </c>
      <c r="CE12" s="24" t="e">
        <f>IF(#REF!=21,20,0)</f>
        <v>#REF!</v>
      </c>
      <c r="CF12" s="24" t="e">
        <f>IF(#REF!=22,19,0)</f>
        <v>#REF!</v>
      </c>
      <c r="CG12" s="24" t="e">
        <f>IF(#REF!=23,18,0)</f>
        <v>#REF!</v>
      </c>
      <c r="CH12" s="24" t="e">
        <f>IF(#REF!=24,17,0)</f>
        <v>#REF!</v>
      </c>
      <c r="CI12" s="24" t="e">
        <f>IF(#REF!=25,16,0)</f>
        <v>#REF!</v>
      </c>
      <c r="CJ12" s="24" t="e">
        <f>IF(#REF!=26,15,0)</f>
        <v>#REF!</v>
      </c>
      <c r="CK12" s="24" t="e">
        <f>IF(#REF!=27,14,0)</f>
        <v>#REF!</v>
      </c>
      <c r="CL12" s="24" t="e">
        <f>IF(#REF!=28,13,0)</f>
        <v>#REF!</v>
      </c>
      <c r="CM12" s="24" t="e">
        <f>IF(#REF!=29,12,0)</f>
        <v>#REF!</v>
      </c>
      <c r="CN12" s="24" t="e">
        <f>IF(#REF!=30,11,0)</f>
        <v>#REF!</v>
      </c>
      <c r="CO12" s="24" t="e">
        <f>IF(#REF!=31,10,0)</f>
        <v>#REF!</v>
      </c>
      <c r="CP12" s="24" t="e">
        <f>IF(#REF!=32,9,0)</f>
        <v>#REF!</v>
      </c>
      <c r="CQ12" s="24" t="e">
        <f>IF(#REF!=33,8,0)</f>
        <v>#REF!</v>
      </c>
      <c r="CR12" s="24" t="e">
        <f>IF(#REF!=34,7,0)</f>
        <v>#REF!</v>
      </c>
      <c r="CS12" s="24" t="e">
        <f>IF(#REF!=35,6,0)</f>
        <v>#REF!</v>
      </c>
      <c r="CT12" s="24" t="e">
        <f>IF(#REF!=36,5,0)</f>
        <v>#REF!</v>
      </c>
      <c r="CU12" s="24" t="e">
        <f>IF(#REF!=37,4,0)</f>
        <v>#REF!</v>
      </c>
      <c r="CV12" s="24" t="e">
        <f>IF(#REF!=38,3,0)</f>
        <v>#REF!</v>
      </c>
      <c r="CW12" s="24" t="e">
        <f>IF(#REF!=39,2,0)</f>
        <v>#REF!</v>
      </c>
      <c r="CX12" s="24" t="e">
        <f>IF(#REF!=40,1,0)</f>
        <v>#REF!</v>
      </c>
      <c r="CY12" s="24" t="e">
        <f>IF(#REF!&gt;20,0,0)</f>
        <v>#REF!</v>
      </c>
      <c r="CZ12" s="24" t="e">
        <f>IF(#REF!="сх",0,0)</f>
        <v>#REF!</v>
      </c>
      <c r="DA12" s="24" t="e">
        <f t="shared" si="3"/>
        <v>#REF!</v>
      </c>
      <c r="DB12" s="24" t="e">
        <f>IF(#REF!=1,45,0)</f>
        <v>#REF!</v>
      </c>
      <c r="DC12" s="24" t="e">
        <f>IF(#REF!=2,42,0)</f>
        <v>#REF!</v>
      </c>
      <c r="DD12" s="24" t="e">
        <f>IF(#REF!=3,40,0)</f>
        <v>#REF!</v>
      </c>
      <c r="DE12" s="24" t="e">
        <f>IF(#REF!=4,38,0)</f>
        <v>#REF!</v>
      </c>
      <c r="DF12" s="24" t="e">
        <f>IF(#REF!=5,36,0)</f>
        <v>#REF!</v>
      </c>
      <c r="DG12" s="24" t="e">
        <f>IF(#REF!=6,35,0)</f>
        <v>#REF!</v>
      </c>
      <c r="DH12" s="24" t="e">
        <f>IF(#REF!=7,34,0)</f>
        <v>#REF!</v>
      </c>
      <c r="DI12" s="24" t="e">
        <f>IF(#REF!=8,33,0)</f>
        <v>#REF!</v>
      </c>
      <c r="DJ12" s="24" t="e">
        <f>IF(#REF!=9,32,0)</f>
        <v>#REF!</v>
      </c>
      <c r="DK12" s="24" t="e">
        <f>IF(#REF!=10,31,0)</f>
        <v>#REF!</v>
      </c>
      <c r="DL12" s="24" t="e">
        <f>IF(#REF!=11,30,0)</f>
        <v>#REF!</v>
      </c>
      <c r="DM12" s="24" t="e">
        <f>IF(#REF!=12,29,0)</f>
        <v>#REF!</v>
      </c>
      <c r="DN12" s="24" t="e">
        <f>IF(#REF!=13,28,0)</f>
        <v>#REF!</v>
      </c>
      <c r="DO12" s="24" t="e">
        <f>IF(#REF!=14,27,0)</f>
        <v>#REF!</v>
      </c>
      <c r="DP12" s="24" t="e">
        <f>IF(#REF!=15,26,0)</f>
        <v>#REF!</v>
      </c>
      <c r="DQ12" s="24" t="e">
        <f>IF(#REF!=16,25,0)</f>
        <v>#REF!</v>
      </c>
      <c r="DR12" s="24" t="e">
        <f>IF(#REF!=17,24,0)</f>
        <v>#REF!</v>
      </c>
      <c r="DS12" s="24" t="e">
        <f>IF(#REF!=18,23,0)</f>
        <v>#REF!</v>
      </c>
      <c r="DT12" s="24" t="e">
        <f>IF(#REF!=19,22,0)</f>
        <v>#REF!</v>
      </c>
      <c r="DU12" s="24" t="e">
        <f>IF(#REF!=20,21,0)</f>
        <v>#REF!</v>
      </c>
      <c r="DV12" s="24" t="e">
        <f>IF(#REF!=21,20,0)</f>
        <v>#REF!</v>
      </c>
      <c r="DW12" s="24" t="e">
        <f>IF(#REF!=22,19,0)</f>
        <v>#REF!</v>
      </c>
      <c r="DX12" s="24" t="e">
        <f>IF(#REF!=23,18,0)</f>
        <v>#REF!</v>
      </c>
      <c r="DY12" s="24" t="e">
        <f>IF(#REF!=24,17,0)</f>
        <v>#REF!</v>
      </c>
      <c r="DZ12" s="24" t="e">
        <f>IF(#REF!=25,16,0)</f>
        <v>#REF!</v>
      </c>
      <c r="EA12" s="24" t="e">
        <f>IF(#REF!=26,15,0)</f>
        <v>#REF!</v>
      </c>
      <c r="EB12" s="24" t="e">
        <f>IF(#REF!=27,14,0)</f>
        <v>#REF!</v>
      </c>
      <c r="EC12" s="24" t="e">
        <f>IF(#REF!=28,13,0)</f>
        <v>#REF!</v>
      </c>
      <c r="ED12" s="24" t="e">
        <f>IF(#REF!=29,12,0)</f>
        <v>#REF!</v>
      </c>
      <c r="EE12" s="24" t="e">
        <f>IF(#REF!=30,11,0)</f>
        <v>#REF!</v>
      </c>
      <c r="EF12" s="24" t="e">
        <f>IF(#REF!=31,10,0)</f>
        <v>#REF!</v>
      </c>
      <c r="EG12" s="24" t="e">
        <f>IF(#REF!=32,9,0)</f>
        <v>#REF!</v>
      </c>
      <c r="EH12" s="24" t="e">
        <f>IF(#REF!=33,8,0)</f>
        <v>#REF!</v>
      </c>
      <c r="EI12" s="24" t="e">
        <f>IF(#REF!=34,7,0)</f>
        <v>#REF!</v>
      </c>
      <c r="EJ12" s="24" t="e">
        <f>IF(#REF!=35,6,0)</f>
        <v>#REF!</v>
      </c>
      <c r="EK12" s="24" t="e">
        <f>IF(#REF!=36,5,0)</f>
        <v>#REF!</v>
      </c>
      <c r="EL12" s="24" t="e">
        <f>IF(#REF!=37,4,0)</f>
        <v>#REF!</v>
      </c>
      <c r="EM12" s="24" t="e">
        <f>IF(#REF!=38,3,0)</f>
        <v>#REF!</v>
      </c>
      <c r="EN12" s="24" t="e">
        <f>IF(#REF!=39,2,0)</f>
        <v>#REF!</v>
      </c>
      <c r="EO12" s="24" t="e">
        <f>IF(#REF!=40,1,0)</f>
        <v>#REF!</v>
      </c>
      <c r="EP12" s="24" t="e">
        <f>IF(#REF!&gt;20,0,0)</f>
        <v>#REF!</v>
      </c>
      <c r="EQ12" s="24" t="e">
        <f>IF(#REF!="сх",0,0)</f>
        <v>#REF!</v>
      </c>
      <c r="ER12" s="24" t="e">
        <f t="shared" si="4"/>
        <v>#REF!</v>
      </c>
      <c r="ES12" s="24"/>
      <c r="ET12" s="24" t="e">
        <f>IF(#REF!="сх","ноль",IF(#REF!&gt;0,#REF!,"Ноль"))</f>
        <v>#REF!</v>
      </c>
      <c r="EU12" s="24" t="e">
        <f>IF(#REF!="сх","ноль",IF(#REF!&gt;0,#REF!,"Ноль"))</f>
        <v>#REF!</v>
      </c>
      <c r="EV12" s="24"/>
      <c r="EW12" s="24" t="e">
        <f t="shared" si="5"/>
        <v>#REF!</v>
      </c>
      <c r="EX12" s="24" t="e">
        <f>IF(M12=#REF!,IF(#REF!&lt;#REF!,#REF!,FB12),#REF!)</f>
        <v>#REF!</v>
      </c>
      <c r="EY12" s="24" t="e">
        <f>IF(M12=#REF!,IF(#REF!&lt;#REF!,0,1))</f>
        <v>#REF!</v>
      </c>
      <c r="EZ12" s="24" t="e">
        <f>IF(AND(EW12&gt;=21,EW12&lt;&gt;0),EW12,IF(M12&lt;#REF!,"СТОП",EX12+EY12))</f>
        <v>#REF!</v>
      </c>
      <c r="FA12" s="24"/>
      <c r="FB12" s="24">
        <v>15</v>
      </c>
      <c r="FC12" s="24">
        <v>16</v>
      </c>
      <c r="FD12" s="24"/>
      <c r="FE12" s="26" t="e">
        <f>IF(#REF!=1,25,0)</f>
        <v>#REF!</v>
      </c>
      <c r="FF12" s="26" t="e">
        <f>IF(#REF!=2,22,0)</f>
        <v>#REF!</v>
      </c>
      <c r="FG12" s="26" t="e">
        <f>IF(#REF!=3,20,0)</f>
        <v>#REF!</v>
      </c>
      <c r="FH12" s="26" t="e">
        <f>IF(#REF!=4,18,0)</f>
        <v>#REF!</v>
      </c>
      <c r="FI12" s="26" t="e">
        <f>IF(#REF!=5,16,0)</f>
        <v>#REF!</v>
      </c>
      <c r="FJ12" s="26" t="e">
        <f>IF(#REF!=6,15,0)</f>
        <v>#REF!</v>
      </c>
      <c r="FK12" s="26" t="e">
        <f>IF(#REF!=7,14,0)</f>
        <v>#REF!</v>
      </c>
      <c r="FL12" s="26" t="e">
        <f>IF(#REF!=8,13,0)</f>
        <v>#REF!</v>
      </c>
      <c r="FM12" s="26" t="e">
        <f>IF(#REF!=9,12,0)</f>
        <v>#REF!</v>
      </c>
      <c r="FN12" s="26" t="e">
        <f>IF(#REF!=10,11,0)</f>
        <v>#REF!</v>
      </c>
      <c r="FO12" s="26" t="e">
        <f>IF(#REF!=11,10,0)</f>
        <v>#REF!</v>
      </c>
      <c r="FP12" s="26" t="e">
        <f>IF(#REF!=12,9,0)</f>
        <v>#REF!</v>
      </c>
      <c r="FQ12" s="26" t="e">
        <f>IF(#REF!=13,8,0)</f>
        <v>#REF!</v>
      </c>
      <c r="FR12" s="26" t="e">
        <f>IF(#REF!=14,7,0)</f>
        <v>#REF!</v>
      </c>
      <c r="FS12" s="26" t="e">
        <f>IF(#REF!=15,6,0)</f>
        <v>#REF!</v>
      </c>
      <c r="FT12" s="26" t="e">
        <f>IF(#REF!=16,5,0)</f>
        <v>#REF!</v>
      </c>
      <c r="FU12" s="26" t="e">
        <f>IF(#REF!=17,4,0)</f>
        <v>#REF!</v>
      </c>
      <c r="FV12" s="26" t="e">
        <f>IF(#REF!=18,3,0)</f>
        <v>#REF!</v>
      </c>
      <c r="FW12" s="26" t="e">
        <f>IF(#REF!=19,2,0)</f>
        <v>#REF!</v>
      </c>
      <c r="FX12" s="26" t="e">
        <f>IF(#REF!=20,1,0)</f>
        <v>#REF!</v>
      </c>
      <c r="FY12" s="26" t="e">
        <f>IF(#REF!&gt;20,0,0)</f>
        <v>#REF!</v>
      </c>
      <c r="FZ12" s="26" t="e">
        <f>IF(#REF!="сх",0,0)</f>
        <v>#REF!</v>
      </c>
      <c r="GA12" s="26" t="e">
        <f t="shared" si="6"/>
        <v>#REF!</v>
      </c>
      <c r="GB12" s="26" t="e">
        <f>IF(#REF!=1,25,0)</f>
        <v>#REF!</v>
      </c>
      <c r="GC12" s="26" t="e">
        <f>IF(#REF!=2,22,0)</f>
        <v>#REF!</v>
      </c>
      <c r="GD12" s="26" t="e">
        <f>IF(#REF!=3,20,0)</f>
        <v>#REF!</v>
      </c>
      <c r="GE12" s="26" t="e">
        <f>IF(#REF!=4,18,0)</f>
        <v>#REF!</v>
      </c>
      <c r="GF12" s="26" t="e">
        <f>IF(#REF!=5,16,0)</f>
        <v>#REF!</v>
      </c>
      <c r="GG12" s="26" t="e">
        <f>IF(#REF!=6,15,0)</f>
        <v>#REF!</v>
      </c>
      <c r="GH12" s="26" t="e">
        <f>IF(#REF!=7,14,0)</f>
        <v>#REF!</v>
      </c>
      <c r="GI12" s="26" t="e">
        <f>IF(#REF!=8,13,0)</f>
        <v>#REF!</v>
      </c>
      <c r="GJ12" s="26" t="e">
        <f>IF(#REF!=9,12,0)</f>
        <v>#REF!</v>
      </c>
      <c r="GK12" s="26" t="e">
        <f>IF(#REF!=10,11,0)</f>
        <v>#REF!</v>
      </c>
      <c r="GL12" s="26" t="e">
        <f>IF(#REF!=11,10,0)</f>
        <v>#REF!</v>
      </c>
      <c r="GM12" s="26" t="e">
        <f>IF(#REF!=12,9,0)</f>
        <v>#REF!</v>
      </c>
      <c r="GN12" s="26" t="e">
        <f>IF(#REF!=13,8,0)</f>
        <v>#REF!</v>
      </c>
      <c r="GO12" s="26" t="e">
        <f>IF(#REF!=14,7,0)</f>
        <v>#REF!</v>
      </c>
      <c r="GP12" s="26" t="e">
        <f>IF(#REF!=15,6,0)</f>
        <v>#REF!</v>
      </c>
      <c r="GQ12" s="26" t="e">
        <f>IF(#REF!=16,5,0)</f>
        <v>#REF!</v>
      </c>
      <c r="GR12" s="26" t="e">
        <f>IF(#REF!=17,4,0)</f>
        <v>#REF!</v>
      </c>
      <c r="GS12" s="26" t="e">
        <f>IF(#REF!=18,3,0)</f>
        <v>#REF!</v>
      </c>
      <c r="GT12" s="26" t="e">
        <f>IF(#REF!=19,2,0)</f>
        <v>#REF!</v>
      </c>
      <c r="GU12" s="26" t="e">
        <f>IF(#REF!=20,1,0)</f>
        <v>#REF!</v>
      </c>
      <c r="GV12" s="26" t="e">
        <f>IF(#REF!&gt;20,0,0)</f>
        <v>#REF!</v>
      </c>
      <c r="GW12" s="26" t="e">
        <f>IF(#REF!="сх",0,0)</f>
        <v>#REF!</v>
      </c>
      <c r="GX12" s="26" t="e">
        <f t="shared" si="7"/>
        <v>#REF!</v>
      </c>
      <c r="GY12" s="26" t="e">
        <f>IF(#REF!=1,100,0)</f>
        <v>#REF!</v>
      </c>
      <c r="GZ12" s="26" t="e">
        <f>IF(#REF!=2,98,0)</f>
        <v>#REF!</v>
      </c>
      <c r="HA12" s="26" t="e">
        <f>IF(#REF!=3,95,0)</f>
        <v>#REF!</v>
      </c>
      <c r="HB12" s="26" t="e">
        <f>IF(#REF!=4,93,0)</f>
        <v>#REF!</v>
      </c>
      <c r="HC12" s="26" t="e">
        <f>IF(#REF!=5,90,0)</f>
        <v>#REF!</v>
      </c>
      <c r="HD12" s="26" t="e">
        <f>IF(#REF!=6,88,0)</f>
        <v>#REF!</v>
      </c>
      <c r="HE12" s="26" t="e">
        <f>IF(#REF!=7,85,0)</f>
        <v>#REF!</v>
      </c>
      <c r="HF12" s="26" t="e">
        <f>IF(#REF!=8,83,0)</f>
        <v>#REF!</v>
      </c>
      <c r="HG12" s="26" t="e">
        <f>IF(#REF!=9,80,0)</f>
        <v>#REF!</v>
      </c>
      <c r="HH12" s="26" t="e">
        <f>IF(#REF!=10,78,0)</f>
        <v>#REF!</v>
      </c>
      <c r="HI12" s="26" t="e">
        <f>IF(#REF!=11,75,0)</f>
        <v>#REF!</v>
      </c>
      <c r="HJ12" s="26" t="e">
        <f>IF(#REF!=12,73,0)</f>
        <v>#REF!</v>
      </c>
      <c r="HK12" s="26" t="e">
        <f>IF(#REF!=13,70,0)</f>
        <v>#REF!</v>
      </c>
      <c r="HL12" s="26" t="e">
        <f>IF(#REF!=14,68,0)</f>
        <v>#REF!</v>
      </c>
      <c r="HM12" s="26" t="e">
        <f>IF(#REF!=15,65,0)</f>
        <v>#REF!</v>
      </c>
      <c r="HN12" s="26" t="e">
        <f>IF(#REF!=16,63,0)</f>
        <v>#REF!</v>
      </c>
      <c r="HO12" s="26" t="e">
        <f>IF(#REF!=17,60,0)</f>
        <v>#REF!</v>
      </c>
      <c r="HP12" s="26" t="e">
        <f>IF(#REF!=18,58,0)</f>
        <v>#REF!</v>
      </c>
      <c r="HQ12" s="26" t="e">
        <f>IF(#REF!=19,55,0)</f>
        <v>#REF!</v>
      </c>
      <c r="HR12" s="26" t="e">
        <f>IF(#REF!=20,53,0)</f>
        <v>#REF!</v>
      </c>
      <c r="HS12" s="26" t="e">
        <f>IF(#REF!&gt;20,0,0)</f>
        <v>#REF!</v>
      </c>
      <c r="HT12" s="26" t="e">
        <f>IF(#REF!="сх",0,0)</f>
        <v>#REF!</v>
      </c>
      <c r="HU12" s="26" t="e">
        <f t="shared" si="8"/>
        <v>#REF!</v>
      </c>
      <c r="HV12" s="26" t="e">
        <f>IF(#REF!=1,100,0)</f>
        <v>#REF!</v>
      </c>
      <c r="HW12" s="26" t="e">
        <f>IF(#REF!=2,98,0)</f>
        <v>#REF!</v>
      </c>
      <c r="HX12" s="26" t="e">
        <f>IF(#REF!=3,95,0)</f>
        <v>#REF!</v>
      </c>
      <c r="HY12" s="26" t="e">
        <f>IF(#REF!=4,93,0)</f>
        <v>#REF!</v>
      </c>
      <c r="HZ12" s="26" t="e">
        <f>IF(#REF!=5,90,0)</f>
        <v>#REF!</v>
      </c>
      <c r="IA12" s="26" t="e">
        <f>IF(#REF!=6,88,0)</f>
        <v>#REF!</v>
      </c>
      <c r="IB12" s="26" t="e">
        <f>IF(#REF!=7,85,0)</f>
        <v>#REF!</v>
      </c>
      <c r="IC12" s="26" t="e">
        <f>IF(#REF!=8,83,0)</f>
        <v>#REF!</v>
      </c>
      <c r="ID12" s="26" t="e">
        <f>IF(#REF!=9,80,0)</f>
        <v>#REF!</v>
      </c>
      <c r="IE12" s="26" t="e">
        <f>IF(#REF!=10,78,0)</f>
        <v>#REF!</v>
      </c>
      <c r="IF12" s="26" t="e">
        <f>IF(#REF!=11,75,0)</f>
        <v>#REF!</v>
      </c>
      <c r="IG12" s="26" t="e">
        <f>IF(#REF!=12,73,0)</f>
        <v>#REF!</v>
      </c>
      <c r="IH12" s="26" t="e">
        <f>IF(#REF!=13,70,0)</f>
        <v>#REF!</v>
      </c>
      <c r="II12" s="26" t="e">
        <f>IF(#REF!=14,68,0)</f>
        <v>#REF!</v>
      </c>
      <c r="IJ12" s="26" t="e">
        <f>IF(#REF!=15,65,0)</f>
        <v>#REF!</v>
      </c>
      <c r="IK12" s="26" t="e">
        <f>IF(#REF!=16,63,0)</f>
        <v>#REF!</v>
      </c>
      <c r="IL12" s="26" t="e">
        <f>IF(#REF!=17,60,0)</f>
        <v>#REF!</v>
      </c>
      <c r="IM12" s="26" t="e">
        <f>IF(#REF!=18,58,0)</f>
        <v>#REF!</v>
      </c>
      <c r="IN12" s="26" t="e">
        <f>IF(#REF!=19,55,0)</f>
        <v>#REF!</v>
      </c>
      <c r="IO12" s="26" t="e">
        <f>IF(#REF!=20,53,0)</f>
        <v>#REF!</v>
      </c>
      <c r="IP12" s="26" t="e">
        <f>IF(#REF!&gt;20,0,0)</f>
        <v>#REF!</v>
      </c>
      <c r="IQ12" s="26" t="e">
        <f>IF(#REF!="сх",0,0)</f>
        <v>#REF!</v>
      </c>
      <c r="IR12" s="26" t="e">
        <f t="shared" si="9"/>
        <v>#REF!</v>
      </c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</row>
    <row r="13" spans="1:263" s="3" customFormat="1" ht="88.5" x14ac:dyDescent="0.2">
      <c r="A13" s="58">
        <v>4</v>
      </c>
      <c r="B13" s="61">
        <v>22.5</v>
      </c>
      <c r="C13" s="108">
        <v>102</v>
      </c>
      <c r="D13" s="109" t="s">
        <v>129</v>
      </c>
      <c r="E13" s="113" t="s">
        <v>37</v>
      </c>
      <c r="F13" s="65" t="s">
        <v>88</v>
      </c>
      <c r="G13" s="66" t="s">
        <v>85</v>
      </c>
      <c r="H13" s="45" t="s">
        <v>87</v>
      </c>
      <c r="I13" s="70">
        <v>4</v>
      </c>
      <c r="J13" s="71">
        <v>18</v>
      </c>
      <c r="K13" s="72">
        <v>5</v>
      </c>
      <c r="L13" s="83">
        <v>16</v>
      </c>
      <c r="M13" s="88">
        <f t="shared" si="0"/>
        <v>34</v>
      </c>
      <c r="N13" s="23" t="e">
        <f>#REF!+#REF!</f>
        <v>#REF!</v>
      </c>
      <c r="O13" s="24"/>
      <c r="P13" s="25"/>
      <c r="Q13" s="24" t="e">
        <f>IF(#REF!=1,25,0)</f>
        <v>#REF!</v>
      </c>
      <c r="R13" s="24" t="e">
        <f>IF(#REF!=2,22,0)</f>
        <v>#REF!</v>
      </c>
      <c r="S13" s="24" t="e">
        <f>IF(#REF!=3,20,0)</f>
        <v>#REF!</v>
      </c>
      <c r="T13" s="24" t="e">
        <f>IF(#REF!=4,18,0)</f>
        <v>#REF!</v>
      </c>
      <c r="U13" s="24" t="e">
        <f>IF(#REF!=5,16,0)</f>
        <v>#REF!</v>
      </c>
      <c r="V13" s="24" t="e">
        <f>IF(#REF!=6,15,0)</f>
        <v>#REF!</v>
      </c>
      <c r="W13" s="24" t="e">
        <f>IF(#REF!=7,14,0)</f>
        <v>#REF!</v>
      </c>
      <c r="X13" s="24" t="e">
        <f>IF(#REF!=8,13,0)</f>
        <v>#REF!</v>
      </c>
      <c r="Y13" s="24" t="e">
        <f>IF(#REF!=9,12,0)</f>
        <v>#REF!</v>
      </c>
      <c r="Z13" s="24" t="e">
        <f>IF(#REF!=10,11,0)</f>
        <v>#REF!</v>
      </c>
      <c r="AA13" s="24" t="e">
        <f>IF(#REF!=11,10,0)</f>
        <v>#REF!</v>
      </c>
      <c r="AB13" s="24" t="e">
        <f>IF(#REF!=12,9,0)</f>
        <v>#REF!</v>
      </c>
      <c r="AC13" s="24" t="e">
        <f>IF(#REF!=13,8,0)</f>
        <v>#REF!</v>
      </c>
      <c r="AD13" s="24" t="e">
        <f>IF(#REF!=14,7,0)</f>
        <v>#REF!</v>
      </c>
      <c r="AE13" s="24" t="e">
        <f>IF(#REF!=15,6,0)</f>
        <v>#REF!</v>
      </c>
      <c r="AF13" s="24" t="e">
        <f>IF(#REF!=16,5,0)</f>
        <v>#REF!</v>
      </c>
      <c r="AG13" s="24" t="e">
        <f>IF(#REF!=17,4,0)</f>
        <v>#REF!</v>
      </c>
      <c r="AH13" s="24" t="e">
        <f>IF(#REF!=18,3,0)</f>
        <v>#REF!</v>
      </c>
      <c r="AI13" s="24" t="e">
        <f>IF(#REF!=19,2,0)</f>
        <v>#REF!</v>
      </c>
      <c r="AJ13" s="24" t="e">
        <f>IF(#REF!=20,1,0)</f>
        <v>#REF!</v>
      </c>
      <c r="AK13" s="24" t="e">
        <f>IF(#REF!&gt;20,0,0)</f>
        <v>#REF!</v>
      </c>
      <c r="AL13" s="24" t="e">
        <f>IF(#REF!="сх",0,0)</f>
        <v>#REF!</v>
      </c>
      <c r="AM13" s="24" t="e">
        <f t="shared" si="1"/>
        <v>#REF!</v>
      </c>
      <c r="AN13" s="24" t="e">
        <f>IF(#REF!=1,25,0)</f>
        <v>#REF!</v>
      </c>
      <c r="AO13" s="24" t="e">
        <f>IF(#REF!=2,22,0)</f>
        <v>#REF!</v>
      </c>
      <c r="AP13" s="24" t="e">
        <f>IF(#REF!=3,20,0)</f>
        <v>#REF!</v>
      </c>
      <c r="AQ13" s="24" t="e">
        <f>IF(#REF!=4,18,0)</f>
        <v>#REF!</v>
      </c>
      <c r="AR13" s="24" t="e">
        <f>IF(#REF!=5,16,0)</f>
        <v>#REF!</v>
      </c>
      <c r="AS13" s="24" t="e">
        <f>IF(#REF!=6,15,0)</f>
        <v>#REF!</v>
      </c>
      <c r="AT13" s="24" t="e">
        <f>IF(#REF!=7,14,0)</f>
        <v>#REF!</v>
      </c>
      <c r="AU13" s="24" t="e">
        <f>IF(#REF!=8,13,0)</f>
        <v>#REF!</v>
      </c>
      <c r="AV13" s="24" t="e">
        <f>IF(#REF!=9,12,0)</f>
        <v>#REF!</v>
      </c>
      <c r="AW13" s="24" t="e">
        <f>IF(#REF!=10,11,0)</f>
        <v>#REF!</v>
      </c>
      <c r="AX13" s="24" t="e">
        <f>IF(#REF!=11,10,0)</f>
        <v>#REF!</v>
      </c>
      <c r="AY13" s="24" t="e">
        <f>IF(#REF!=12,9,0)</f>
        <v>#REF!</v>
      </c>
      <c r="AZ13" s="24" t="e">
        <f>IF(#REF!=13,8,0)</f>
        <v>#REF!</v>
      </c>
      <c r="BA13" s="24" t="e">
        <f>IF(#REF!=14,7,0)</f>
        <v>#REF!</v>
      </c>
      <c r="BB13" s="24" t="e">
        <f>IF(#REF!=15,6,0)</f>
        <v>#REF!</v>
      </c>
      <c r="BC13" s="24" t="e">
        <f>IF(#REF!=16,5,0)</f>
        <v>#REF!</v>
      </c>
      <c r="BD13" s="24" t="e">
        <f>IF(#REF!=17,4,0)</f>
        <v>#REF!</v>
      </c>
      <c r="BE13" s="24" t="e">
        <f>IF(#REF!=18,3,0)</f>
        <v>#REF!</v>
      </c>
      <c r="BF13" s="24" t="e">
        <f>IF(#REF!=19,2,0)</f>
        <v>#REF!</v>
      </c>
      <c r="BG13" s="24" t="e">
        <f>IF(#REF!=20,1,0)</f>
        <v>#REF!</v>
      </c>
      <c r="BH13" s="24" t="e">
        <f>IF(#REF!&gt;20,0,0)</f>
        <v>#REF!</v>
      </c>
      <c r="BI13" s="24" t="e">
        <f>IF(#REF!="сх",0,0)</f>
        <v>#REF!</v>
      </c>
      <c r="BJ13" s="24" t="e">
        <f t="shared" si="2"/>
        <v>#REF!</v>
      </c>
      <c r="BK13" s="24" t="e">
        <f>IF(#REF!=1,45,0)</f>
        <v>#REF!</v>
      </c>
      <c r="BL13" s="24" t="e">
        <f>IF(#REF!=2,42,0)</f>
        <v>#REF!</v>
      </c>
      <c r="BM13" s="24" t="e">
        <f>IF(#REF!=3,40,0)</f>
        <v>#REF!</v>
      </c>
      <c r="BN13" s="24" t="e">
        <f>IF(#REF!=4,38,0)</f>
        <v>#REF!</v>
      </c>
      <c r="BO13" s="24" t="e">
        <f>IF(#REF!=5,36,0)</f>
        <v>#REF!</v>
      </c>
      <c r="BP13" s="24" t="e">
        <f>IF(#REF!=6,35,0)</f>
        <v>#REF!</v>
      </c>
      <c r="BQ13" s="24" t="e">
        <f>IF(#REF!=7,34,0)</f>
        <v>#REF!</v>
      </c>
      <c r="BR13" s="24" t="e">
        <f>IF(#REF!=8,33,0)</f>
        <v>#REF!</v>
      </c>
      <c r="BS13" s="24" t="e">
        <f>IF(#REF!=9,32,0)</f>
        <v>#REF!</v>
      </c>
      <c r="BT13" s="24" t="e">
        <f>IF(#REF!=10,31,0)</f>
        <v>#REF!</v>
      </c>
      <c r="BU13" s="24" t="e">
        <f>IF(#REF!=11,30,0)</f>
        <v>#REF!</v>
      </c>
      <c r="BV13" s="24" t="e">
        <f>IF(#REF!=12,29,0)</f>
        <v>#REF!</v>
      </c>
      <c r="BW13" s="24" t="e">
        <f>IF(#REF!=13,28,0)</f>
        <v>#REF!</v>
      </c>
      <c r="BX13" s="24" t="e">
        <f>IF(#REF!=14,27,0)</f>
        <v>#REF!</v>
      </c>
      <c r="BY13" s="24" t="e">
        <f>IF(#REF!=15,26,0)</f>
        <v>#REF!</v>
      </c>
      <c r="BZ13" s="24" t="e">
        <f>IF(#REF!=16,25,0)</f>
        <v>#REF!</v>
      </c>
      <c r="CA13" s="24" t="e">
        <f>IF(#REF!=17,24,0)</f>
        <v>#REF!</v>
      </c>
      <c r="CB13" s="24" t="e">
        <f>IF(#REF!=18,23,0)</f>
        <v>#REF!</v>
      </c>
      <c r="CC13" s="24" t="e">
        <f>IF(#REF!=19,22,0)</f>
        <v>#REF!</v>
      </c>
      <c r="CD13" s="24" t="e">
        <f>IF(#REF!=20,21,0)</f>
        <v>#REF!</v>
      </c>
      <c r="CE13" s="24" t="e">
        <f>IF(#REF!=21,20,0)</f>
        <v>#REF!</v>
      </c>
      <c r="CF13" s="24" t="e">
        <f>IF(#REF!=22,19,0)</f>
        <v>#REF!</v>
      </c>
      <c r="CG13" s="24" t="e">
        <f>IF(#REF!=23,18,0)</f>
        <v>#REF!</v>
      </c>
      <c r="CH13" s="24" t="e">
        <f>IF(#REF!=24,17,0)</f>
        <v>#REF!</v>
      </c>
      <c r="CI13" s="24" t="e">
        <f>IF(#REF!=25,16,0)</f>
        <v>#REF!</v>
      </c>
      <c r="CJ13" s="24" t="e">
        <f>IF(#REF!=26,15,0)</f>
        <v>#REF!</v>
      </c>
      <c r="CK13" s="24" t="e">
        <f>IF(#REF!=27,14,0)</f>
        <v>#REF!</v>
      </c>
      <c r="CL13" s="24" t="e">
        <f>IF(#REF!=28,13,0)</f>
        <v>#REF!</v>
      </c>
      <c r="CM13" s="24" t="e">
        <f>IF(#REF!=29,12,0)</f>
        <v>#REF!</v>
      </c>
      <c r="CN13" s="24" t="e">
        <f>IF(#REF!=30,11,0)</f>
        <v>#REF!</v>
      </c>
      <c r="CO13" s="24" t="e">
        <f>IF(#REF!=31,10,0)</f>
        <v>#REF!</v>
      </c>
      <c r="CP13" s="24" t="e">
        <f>IF(#REF!=32,9,0)</f>
        <v>#REF!</v>
      </c>
      <c r="CQ13" s="24" t="e">
        <f>IF(#REF!=33,8,0)</f>
        <v>#REF!</v>
      </c>
      <c r="CR13" s="24" t="e">
        <f>IF(#REF!=34,7,0)</f>
        <v>#REF!</v>
      </c>
      <c r="CS13" s="24" t="e">
        <f>IF(#REF!=35,6,0)</f>
        <v>#REF!</v>
      </c>
      <c r="CT13" s="24" t="e">
        <f>IF(#REF!=36,5,0)</f>
        <v>#REF!</v>
      </c>
      <c r="CU13" s="24" t="e">
        <f>IF(#REF!=37,4,0)</f>
        <v>#REF!</v>
      </c>
      <c r="CV13" s="24" t="e">
        <f>IF(#REF!=38,3,0)</f>
        <v>#REF!</v>
      </c>
      <c r="CW13" s="24" t="e">
        <f>IF(#REF!=39,2,0)</f>
        <v>#REF!</v>
      </c>
      <c r="CX13" s="24" t="e">
        <f>IF(#REF!=40,1,0)</f>
        <v>#REF!</v>
      </c>
      <c r="CY13" s="24" t="e">
        <f>IF(#REF!&gt;20,0,0)</f>
        <v>#REF!</v>
      </c>
      <c r="CZ13" s="24" t="e">
        <f>IF(#REF!="сх",0,0)</f>
        <v>#REF!</v>
      </c>
      <c r="DA13" s="24" t="e">
        <f t="shared" si="3"/>
        <v>#REF!</v>
      </c>
      <c r="DB13" s="24" t="e">
        <f>IF(#REF!=1,45,0)</f>
        <v>#REF!</v>
      </c>
      <c r="DC13" s="24" t="e">
        <f>IF(#REF!=2,42,0)</f>
        <v>#REF!</v>
      </c>
      <c r="DD13" s="24" t="e">
        <f>IF(#REF!=3,40,0)</f>
        <v>#REF!</v>
      </c>
      <c r="DE13" s="24" t="e">
        <f>IF(#REF!=4,38,0)</f>
        <v>#REF!</v>
      </c>
      <c r="DF13" s="24" t="e">
        <f>IF(#REF!=5,36,0)</f>
        <v>#REF!</v>
      </c>
      <c r="DG13" s="24" t="e">
        <f>IF(#REF!=6,35,0)</f>
        <v>#REF!</v>
      </c>
      <c r="DH13" s="24" t="e">
        <f>IF(#REF!=7,34,0)</f>
        <v>#REF!</v>
      </c>
      <c r="DI13" s="24" t="e">
        <f>IF(#REF!=8,33,0)</f>
        <v>#REF!</v>
      </c>
      <c r="DJ13" s="24" t="e">
        <f>IF(#REF!=9,32,0)</f>
        <v>#REF!</v>
      </c>
      <c r="DK13" s="24" t="e">
        <f>IF(#REF!=10,31,0)</f>
        <v>#REF!</v>
      </c>
      <c r="DL13" s="24" t="e">
        <f>IF(#REF!=11,30,0)</f>
        <v>#REF!</v>
      </c>
      <c r="DM13" s="24" t="e">
        <f>IF(#REF!=12,29,0)</f>
        <v>#REF!</v>
      </c>
      <c r="DN13" s="24" t="e">
        <f>IF(#REF!=13,28,0)</f>
        <v>#REF!</v>
      </c>
      <c r="DO13" s="24" t="e">
        <f>IF(#REF!=14,27,0)</f>
        <v>#REF!</v>
      </c>
      <c r="DP13" s="24" t="e">
        <f>IF(#REF!=15,26,0)</f>
        <v>#REF!</v>
      </c>
      <c r="DQ13" s="24" t="e">
        <f>IF(#REF!=16,25,0)</f>
        <v>#REF!</v>
      </c>
      <c r="DR13" s="24" t="e">
        <f>IF(#REF!=17,24,0)</f>
        <v>#REF!</v>
      </c>
      <c r="DS13" s="24" t="e">
        <f>IF(#REF!=18,23,0)</f>
        <v>#REF!</v>
      </c>
      <c r="DT13" s="24" t="e">
        <f>IF(#REF!=19,22,0)</f>
        <v>#REF!</v>
      </c>
      <c r="DU13" s="24" t="e">
        <f>IF(#REF!=20,21,0)</f>
        <v>#REF!</v>
      </c>
      <c r="DV13" s="24" t="e">
        <f>IF(#REF!=21,20,0)</f>
        <v>#REF!</v>
      </c>
      <c r="DW13" s="24" t="e">
        <f>IF(#REF!=22,19,0)</f>
        <v>#REF!</v>
      </c>
      <c r="DX13" s="24" t="e">
        <f>IF(#REF!=23,18,0)</f>
        <v>#REF!</v>
      </c>
      <c r="DY13" s="24" t="e">
        <f>IF(#REF!=24,17,0)</f>
        <v>#REF!</v>
      </c>
      <c r="DZ13" s="24" t="e">
        <f>IF(#REF!=25,16,0)</f>
        <v>#REF!</v>
      </c>
      <c r="EA13" s="24" t="e">
        <f>IF(#REF!=26,15,0)</f>
        <v>#REF!</v>
      </c>
      <c r="EB13" s="24" t="e">
        <f>IF(#REF!=27,14,0)</f>
        <v>#REF!</v>
      </c>
      <c r="EC13" s="24" t="e">
        <f>IF(#REF!=28,13,0)</f>
        <v>#REF!</v>
      </c>
      <c r="ED13" s="24" t="e">
        <f>IF(#REF!=29,12,0)</f>
        <v>#REF!</v>
      </c>
      <c r="EE13" s="24" t="e">
        <f>IF(#REF!=30,11,0)</f>
        <v>#REF!</v>
      </c>
      <c r="EF13" s="24" t="e">
        <f>IF(#REF!=31,10,0)</f>
        <v>#REF!</v>
      </c>
      <c r="EG13" s="24" t="e">
        <f>IF(#REF!=32,9,0)</f>
        <v>#REF!</v>
      </c>
      <c r="EH13" s="24" t="e">
        <f>IF(#REF!=33,8,0)</f>
        <v>#REF!</v>
      </c>
      <c r="EI13" s="24" t="e">
        <f>IF(#REF!=34,7,0)</f>
        <v>#REF!</v>
      </c>
      <c r="EJ13" s="24" t="e">
        <f>IF(#REF!=35,6,0)</f>
        <v>#REF!</v>
      </c>
      <c r="EK13" s="24" t="e">
        <f>IF(#REF!=36,5,0)</f>
        <v>#REF!</v>
      </c>
      <c r="EL13" s="24" t="e">
        <f>IF(#REF!=37,4,0)</f>
        <v>#REF!</v>
      </c>
      <c r="EM13" s="24" t="e">
        <f>IF(#REF!=38,3,0)</f>
        <v>#REF!</v>
      </c>
      <c r="EN13" s="24" t="e">
        <f>IF(#REF!=39,2,0)</f>
        <v>#REF!</v>
      </c>
      <c r="EO13" s="24" t="e">
        <f>IF(#REF!=40,1,0)</f>
        <v>#REF!</v>
      </c>
      <c r="EP13" s="24" t="e">
        <f>IF(#REF!&gt;20,0,0)</f>
        <v>#REF!</v>
      </c>
      <c r="EQ13" s="24" t="e">
        <f>IF(#REF!="сх",0,0)</f>
        <v>#REF!</v>
      </c>
      <c r="ER13" s="24" t="e">
        <f t="shared" si="4"/>
        <v>#REF!</v>
      </c>
      <c r="ES13" s="24"/>
      <c r="ET13" s="24" t="e">
        <f>IF(#REF!="сх","ноль",IF(#REF!&gt;0,#REF!,"Ноль"))</f>
        <v>#REF!</v>
      </c>
      <c r="EU13" s="24" t="e">
        <f>IF(#REF!="сх","ноль",IF(#REF!&gt;0,#REF!,"Ноль"))</f>
        <v>#REF!</v>
      </c>
      <c r="EV13" s="24"/>
      <c r="EW13" s="24" t="e">
        <f t="shared" si="5"/>
        <v>#REF!</v>
      </c>
      <c r="EX13" s="24" t="e">
        <f>IF(M13=#REF!,IF(#REF!&lt;#REF!,#REF!,FB13),#REF!)</f>
        <v>#REF!</v>
      </c>
      <c r="EY13" s="24" t="e">
        <f>IF(M13=#REF!,IF(#REF!&lt;#REF!,0,1))</f>
        <v>#REF!</v>
      </c>
      <c r="EZ13" s="24" t="e">
        <f>IF(AND(EW13&gt;=21,EW13&lt;&gt;0),EW13,IF(M13&lt;#REF!,"СТОП",EX13+EY13))</f>
        <v>#REF!</v>
      </c>
      <c r="FA13" s="24"/>
      <c r="FB13" s="24">
        <v>15</v>
      </c>
      <c r="FC13" s="24">
        <v>16</v>
      </c>
      <c r="FD13" s="24"/>
      <c r="FE13" s="26" t="e">
        <f>IF(#REF!=1,25,0)</f>
        <v>#REF!</v>
      </c>
      <c r="FF13" s="26" t="e">
        <f>IF(#REF!=2,22,0)</f>
        <v>#REF!</v>
      </c>
      <c r="FG13" s="26" t="e">
        <f>IF(#REF!=3,20,0)</f>
        <v>#REF!</v>
      </c>
      <c r="FH13" s="26" t="e">
        <f>IF(#REF!=4,18,0)</f>
        <v>#REF!</v>
      </c>
      <c r="FI13" s="26" t="e">
        <f>IF(#REF!=5,16,0)</f>
        <v>#REF!</v>
      </c>
      <c r="FJ13" s="26" t="e">
        <f>IF(#REF!=6,15,0)</f>
        <v>#REF!</v>
      </c>
      <c r="FK13" s="26" t="e">
        <f>IF(#REF!=7,14,0)</f>
        <v>#REF!</v>
      </c>
      <c r="FL13" s="26" t="e">
        <f>IF(#REF!=8,13,0)</f>
        <v>#REF!</v>
      </c>
      <c r="FM13" s="26" t="e">
        <f>IF(#REF!=9,12,0)</f>
        <v>#REF!</v>
      </c>
      <c r="FN13" s="26" t="e">
        <f>IF(#REF!=10,11,0)</f>
        <v>#REF!</v>
      </c>
      <c r="FO13" s="26" t="e">
        <f>IF(#REF!=11,10,0)</f>
        <v>#REF!</v>
      </c>
      <c r="FP13" s="26" t="e">
        <f>IF(#REF!=12,9,0)</f>
        <v>#REF!</v>
      </c>
      <c r="FQ13" s="26" t="e">
        <f>IF(#REF!=13,8,0)</f>
        <v>#REF!</v>
      </c>
      <c r="FR13" s="26" t="e">
        <f>IF(#REF!=14,7,0)</f>
        <v>#REF!</v>
      </c>
      <c r="FS13" s="26" t="e">
        <f>IF(#REF!=15,6,0)</f>
        <v>#REF!</v>
      </c>
      <c r="FT13" s="26" t="e">
        <f>IF(#REF!=16,5,0)</f>
        <v>#REF!</v>
      </c>
      <c r="FU13" s="26" t="e">
        <f>IF(#REF!=17,4,0)</f>
        <v>#REF!</v>
      </c>
      <c r="FV13" s="26" t="e">
        <f>IF(#REF!=18,3,0)</f>
        <v>#REF!</v>
      </c>
      <c r="FW13" s="26" t="e">
        <f>IF(#REF!=19,2,0)</f>
        <v>#REF!</v>
      </c>
      <c r="FX13" s="26" t="e">
        <f>IF(#REF!=20,1,0)</f>
        <v>#REF!</v>
      </c>
      <c r="FY13" s="26" t="e">
        <f>IF(#REF!&gt;20,0,0)</f>
        <v>#REF!</v>
      </c>
      <c r="FZ13" s="26" t="e">
        <f>IF(#REF!="сх",0,0)</f>
        <v>#REF!</v>
      </c>
      <c r="GA13" s="26" t="e">
        <f t="shared" si="6"/>
        <v>#REF!</v>
      </c>
      <c r="GB13" s="26" t="e">
        <f>IF(#REF!=1,25,0)</f>
        <v>#REF!</v>
      </c>
      <c r="GC13" s="26" t="e">
        <f>IF(#REF!=2,22,0)</f>
        <v>#REF!</v>
      </c>
      <c r="GD13" s="26" t="e">
        <f>IF(#REF!=3,20,0)</f>
        <v>#REF!</v>
      </c>
      <c r="GE13" s="26" t="e">
        <f>IF(#REF!=4,18,0)</f>
        <v>#REF!</v>
      </c>
      <c r="GF13" s="26" t="e">
        <f>IF(#REF!=5,16,0)</f>
        <v>#REF!</v>
      </c>
      <c r="GG13" s="26" t="e">
        <f>IF(#REF!=6,15,0)</f>
        <v>#REF!</v>
      </c>
      <c r="GH13" s="26" t="e">
        <f>IF(#REF!=7,14,0)</f>
        <v>#REF!</v>
      </c>
      <c r="GI13" s="26" t="e">
        <f>IF(#REF!=8,13,0)</f>
        <v>#REF!</v>
      </c>
      <c r="GJ13" s="26" t="e">
        <f>IF(#REF!=9,12,0)</f>
        <v>#REF!</v>
      </c>
      <c r="GK13" s="26" t="e">
        <f>IF(#REF!=10,11,0)</f>
        <v>#REF!</v>
      </c>
      <c r="GL13" s="26" t="e">
        <f>IF(#REF!=11,10,0)</f>
        <v>#REF!</v>
      </c>
      <c r="GM13" s="26" t="e">
        <f>IF(#REF!=12,9,0)</f>
        <v>#REF!</v>
      </c>
      <c r="GN13" s="26" t="e">
        <f>IF(#REF!=13,8,0)</f>
        <v>#REF!</v>
      </c>
      <c r="GO13" s="26" t="e">
        <f>IF(#REF!=14,7,0)</f>
        <v>#REF!</v>
      </c>
      <c r="GP13" s="26" t="e">
        <f>IF(#REF!=15,6,0)</f>
        <v>#REF!</v>
      </c>
      <c r="GQ13" s="26" t="e">
        <f>IF(#REF!=16,5,0)</f>
        <v>#REF!</v>
      </c>
      <c r="GR13" s="26" t="e">
        <f>IF(#REF!=17,4,0)</f>
        <v>#REF!</v>
      </c>
      <c r="GS13" s="26" t="e">
        <f>IF(#REF!=18,3,0)</f>
        <v>#REF!</v>
      </c>
      <c r="GT13" s="26" t="e">
        <f>IF(#REF!=19,2,0)</f>
        <v>#REF!</v>
      </c>
      <c r="GU13" s="26" t="e">
        <f>IF(#REF!=20,1,0)</f>
        <v>#REF!</v>
      </c>
      <c r="GV13" s="26" t="e">
        <f>IF(#REF!&gt;20,0,0)</f>
        <v>#REF!</v>
      </c>
      <c r="GW13" s="26" t="e">
        <f>IF(#REF!="сх",0,0)</f>
        <v>#REF!</v>
      </c>
      <c r="GX13" s="26" t="e">
        <f t="shared" si="7"/>
        <v>#REF!</v>
      </c>
      <c r="GY13" s="26" t="e">
        <f>IF(#REF!=1,100,0)</f>
        <v>#REF!</v>
      </c>
      <c r="GZ13" s="26" t="e">
        <f>IF(#REF!=2,98,0)</f>
        <v>#REF!</v>
      </c>
      <c r="HA13" s="26" t="e">
        <f>IF(#REF!=3,95,0)</f>
        <v>#REF!</v>
      </c>
      <c r="HB13" s="26" t="e">
        <f>IF(#REF!=4,93,0)</f>
        <v>#REF!</v>
      </c>
      <c r="HC13" s="26" t="e">
        <f>IF(#REF!=5,90,0)</f>
        <v>#REF!</v>
      </c>
      <c r="HD13" s="26" t="e">
        <f>IF(#REF!=6,88,0)</f>
        <v>#REF!</v>
      </c>
      <c r="HE13" s="26" t="e">
        <f>IF(#REF!=7,85,0)</f>
        <v>#REF!</v>
      </c>
      <c r="HF13" s="26" t="e">
        <f>IF(#REF!=8,83,0)</f>
        <v>#REF!</v>
      </c>
      <c r="HG13" s="26" t="e">
        <f>IF(#REF!=9,80,0)</f>
        <v>#REF!</v>
      </c>
      <c r="HH13" s="26" t="e">
        <f>IF(#REF!=10,78,0)</f>
        <v>#REF!</v>
      </c>
      <c r="HI13" s="26" t="e">
        <f>IF(#REF!=11,75,0)</f>
        <v>#REF!</v>
      </c>
      <c r="HJ13" s="26" t="e">
        <f>IF(#REF!=12,73,0)</f>
        <v>#REF!</v>
      </c>
      <c r="HK13" s="26" t="e">
        <f>IF(#REF!=13,70,0)</f>
        <v>#REF!</v>
      </c>
      <c r="HL13" s="26" t="e">
        <f>IF(#REF!=14,68,0)</f>
        <v>#REF!</v>
      </c>
      <c r="HM13" s="26" t="e">
        <f>IF(#REF!=15,65,0)</f>
        <v>#REF!</v>
      </c>
      <c r="HN13" s="26" t="e">
        <f>IF(#REF!=16,63,0)</f>
        <v>#REF!</v>
      </c>
      <c r="HO13" s="26" t="e">
        <f>IF(#REF!=17,60,0)</f>
        <v>#REF!</v>
      </c>
      <c r="HP13" s="26" t="e">
        <f>IF(#REF!=18,58,0)</f>
        <v>#REF!</v>
      </c>
      <c r="HQ13" s="26" t="e">
        <f>IF(#REF!=19,55,0)</f>
        <v>#REF!</v>
      </c>
      <c r="HR13" s="26" t="e">
        <f>IF(#REF!=20,53,0)</f>
        <v>#REF!</v>
      </c>
      <c r="HS13" s="26" t="e">
        <f>IF(#REF!&gt;20,0,0)</f>
        <v>#REF!</v>
      </c>
      <c r="HT13" s="26" t="e">
        <f>IF(#REF!="сх",0,0)</f>
        <v>#REF!</v>
      </c>
      <c r="HU13" s="26" t="e">
        <f t="shared" si="8"/>
        <v>#REF!</v>
      </c>
      <c r="HV13" s="26" t="e">
        <f>IF(#REF!=1,100,0)</f>
        <v>#REF!</v>
      </c>
      <c r="HW13" s="26" t="e">
        <f>IF(#REF!=2,98,0)</f>
        <v>#REF!</v>
      </c>
      <c r="HX13" s="26" t="e">
        <f>IF(#REF!=3,95,0)</f>
        <v>#REF!</v>
      </c>
      <c r="HY13" s="26" t="e">
        <f>IF(#REF!=4,93,0)</f>
        <v>#REF!</v>
      </c>
      <c r="HZ13" s="26" t="e">
        <f>IF(#REF!=5,90,0)</f>
        <v>#REF!</v>
      </c>
      <c r="IA13" s="26" t="e">
        <f>IF(#REF!=6,88,0)</f>
        <v>#REF!</v>
      </c>
      <c r="IB13" s="26" t="e">
        <f>IF(#REF!=7,85,0)</f>
        <v>#REF!</v>
      </c>
      <c r="IC13" s="26" t="e">
        <f>IF(#REF!=8,83,0)</f>
        <v>#REF!</v>
      </c>
      <c r="ID13" s="26" t="e">
        <f>IF(#REF!=9,80,0)</f>
        <v>#REF!</v>
      </c>
      <c r="IE13" s="26" t="e">
        <f>IF(#REF!=10,78,0)</f>
        <v>#REF!</v>
      </c>
      <c r="IF13" s="26" t="e">
        <f>IF(#REF!=11,75,0)</f>
        <v>#REF!</v>
      </c>
      <c r="IG13" s="26" t="e">
        <f>IF(#REF!=12,73,0)</f>
        <v>#REF!</v>
      </c>
      <c r="IH13" s="26" t="e">
        <f>IF(#REF!=13,70,0)</f>
        <v>#REF!</v>
      </c>
      <c r="II13" s="26" t="e">
        <f>IF(#REF!=14,68,0)</f>
        <v>#REF!</v>
      </c>
      <c r="IJ13" s="26" t="e">
        <f>IF(#REF!=15,65,0)</f>
        <v>#REF!</v>
      </c>
      <c r="IK13" s="26" t="e">
        <f>IF(#REF!=16,63,0)</f>
        <v>#REF!</v>
      </c>
      <c r="IL13" s="26" t="e">
        <f>IF(#REF!=17,60,0)</f>
        <v>#REF!</v>
      </c>
      <c r="IM13" s="26" t="e">
        <f>IF(#REF!=18,58,0)</f>
        <v>#REF!</v>
      </c>
      <c r="IN13" s="26" t="e">
        <f>IF(#REF!=19,55,0)</f>
        <v>#REF!</v>
      </c>
      <c r="IO13" s="26" t="e">
        <f>IF(#REF!=20,53,0)</f>
        <v>#REF!</v>
      </c>
      <c r="IP13" s="26" t="e">
        <f>IF(#REF!&gt;20,0,0)</f>
        <v>#REF!</v>
      </c>
      <c r="IQ13" s="26" t="e">
        <f>IF(#REF!="сх",0,0)</f>
        <v>#REF!</v>
      </c>
      <c r="IR13" s="26" t="e">
        <f t="shared" si="9"/>
        <v>#REF!</v>
      </c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</row>
    <row r="14" spans="1:263" s="3" customFormat="1" ht="88.5" x14ac:dyDescent="0.2">
      <c r="A14" s="58">
        <v>5</v>
      </c>
      <c r="B14" s="61">
        <v>22</v>
      </c>
      <c r="C14" s="108">
        <v>125</v>
      </c>
      <c r="D14" s="109" t="s">
        <v>167</v>
      </c>
      <c r="E14" s="113" t="s">
        <v>37</v>
      </c>
      <c r="F14" s="65" t="s">
        <v>31</v>
      </c>
      <c r="G14" s="66" t="s">
        <v>81</v>
      </c>
      <c r="H14" s="45" t="s">
        <v>89</v>
      </c>
      <c r="I14" s="70">
        <v>6</v>
      </c>
      <c r="J14" s="71">
        <v>15</v>
      </c>
      <c r="K14" s="72">
        <v>4</v>
      </c>
      <c r="L14" s="71">
        <v>18</v>
      </c>
      <c r="M14" s="88">
        <f t="shared" si="0"/>
        <v>33</v>
      </c>
      <c r="N14" s="23" t="e">
        <f>#REF!+#REF!</f>
        <v>#REF!</v>
      </c>
      <c r="O14" s="24"/>
      <c r="P14" s="25"/>
      <c r="Q14" s="24" t="e">
        <f>IF(#REF!=1,25,0)</f>
        <v>#REF!</v>
      </c>
      <c r="R14" s="24" t="e">
        <f>IF(#REF!=2,22,0)</f>
        <v>#REF!</v>
      </c>
      <c r="S14" s="24" t="e">
        <f>IF(#REF!=3,20,0)</f>
        <v>#REF!</v>
      </c>
      <c r="T14" s="24" t="e">
        <f>IF(#REF!=4,18,0)</f>
        <v>#REF!</v>
      </c>
      <c r="U14" s="24" t="e">
        <f>IF(#REF!=5,16,0)</f>
        <v>#REF!</v>
      </c>
      <c r="V14" s="24" t="e">
        <f>IF(#REF!=6,15,0)</f>
        <v>#REF!</v>
      </c>
      <c r="W14" s="24" t="e">
        <f>IF(#REF!=7,14,0)</f>
        <v>#REF!</v>
      </c>
      <c r="X14" s="24" t="e">
        <f>IF(#REF!=8,13,0)</f>
        <v>#REF!</v>
      </c>
      <c r="Y14" s="24" t="e">
        <f>IF(#REF!=9,12,0)</f>
        <v>#REF!</v>
      </c>
      <c r="Z14" s="24" t="e">
        <f>IF(#REF!=10,11,0)</f>
        <v>#REF!</v>
      </c>
      <c r="AA14" s="24" t="e">
        <f>IF(#REF!=11,10,0)</f>
        <v>#REF!</v>
      </c>
      <c r="AB14" s="24" t="e">
        <f>IF(#REF!=12,9,0)</f>
        <v>#REF!</v>
      </c>
      <c r="AC14" s="24" t="e">
        <f>IF(#REF!=13,8,0)</f>
        <v>#REF!</v>
      </c>
      <c r="AD14" s="24" t="e">
        <f>IF(#REF!=14,7,0)</f>
        <v>#REF!</v>
      </c>
      <c r="AE14" s="24" t="e">
        <f>IF(#REF!=15,6,0)</f>
        <v>#REF!</v>
      </c>
      <c r="AF14" s="24" t="e">
        <f>IF(#REF!=16,5,0)</f>
        <v>#REF!</v>
      </c>
      <c r="AG14" s="24" t="e">
        <f>IF(#REF!=17,4,0)</f>
        <v>#REF!</v>
      </c>
      <c r="AH14" s="24" t="e">
        <f>IF(#REF!=18,3,0)</f>
        <v>#REF!</v>
      </c>
      <c r="AI14" s="24" t="e">
        <f>IF(#REF!=19,2,0)</f>
        <v>#REF!</v>
      </c>
      <c r="AJ14" s="24" t="e">
        <f>IF(#REF!=20,1,0)</f>
        <v>#REF!</v>
      </c>
      <c r="AK14" s="24" t="e">
        <f>IF(#REF!&gt;20,0,0)</f>
        <v>#REF!</v>
      </c>
      <c r="AL14" s="24" t="e">
        <f>IF(#REF!="сх",0,0)</f>
        <v>#REF!</v>
      </c>
      <c r="AM14" s="24" t="e">
        <f t="shared" si="1"/>
        <v>#REF!</v>
      </c>
      <c r="AN14" s="24" t="e">
        <f>IF(#REF!=1,25,0)</f>
        <v>#REF!</v>
      </c>
      <c r="AO14" s="24" t="e">
        <f>IF(#REF!=2,22,0)</f>
        <v>#REF!</v>
      </c>
      <c r="AP14" s="24" t="e">
        <f>IF(#REF!=3,20,0)</f>
        <v>#REF!</v>
      </c>
      <c r="AQ14" s="24" t="e">
        <f>IF(#REF!=4,18,0)</f>
        <v>#REF!</v>
      </c>
      <c r="AR14" s="24" t="e">
        <f>IF(#REF!=5,16,0)</f>
        <v>#REF!</v>
      </c>
      <c r="AS14" s="24" t="e">
        <f>IF(#REF!=6,15,0)</f>
        <v>#REF!</v>
      </c>
      <c r="AT14" s="24" t="e">
        <f>IF(#REF!=7,14,0)</f>
        <v>#REF!</v>
      </c>
      <c r="AU14" s="24" t="e">
        <f>IF(#REF!=8,13,0)</f>
        <v>#REF!</v>
      </c>
      <c r="AV14" s="24" t="e">
        <f>IF(#REF!=9,12,0)</f>
        <v>#REF!</v>
      </c>
      <c r="AW14" s="24" t="e">
        <f>IF(#REF!=10,11,0)</f>
        <v>#REF!</v>
      </c>
      <c r="AX14" s="24" t="e">
        <f>IF(#REF!=11,10,0)</f>
        <v>#REF!</v>
      </c>
      <c r="AY14" s="24" t="e">
        <f>IF(#REF!=12,9,0)</f>
        <v>#REF!</v>
      </c>
      <c r="AZ14" s="24" t="e">
        <f>IF(#REF!=13,8,0)</f>
        <v>#REF!</v>
      </c>
      <c r="BA14" s="24" t="e">
        <f>IF(#REF!=14,7,0)</f>
        <v>#REF!</v>
      </c>
      <c r="BB14" s="24" t="e">
        <f>IF(#REF!=15,6,0)</f>
        <v>#REF!</v>
      </c>
      <c r="BC14" s="24" t="e">
        <f>IF(#REF!=16,5,0)</f>
        <v>#REF!</v>
      </c>
      <c r="BD14" s="24" t="e">
        <f>IF(#REF!=17,4,0)</f>
        <v>#REF!</v>
      </c>
      <c r="BE14" s="24" t="e">
        <f>IF(#REF!=18,3,0)</f>
        <v>#REF!</v>
      </c>
      <c r="BF14" s="24" t="e">
        <f>IF(#REF!=19,2,0)</f>
        <v>#REF!</v>
      </c>
      <c r="BG14" s="24" t="e">
        <f>IF(#REF!=20,1,0)</f>
        <v>#REF!</v>
      </c>
      <c r="BH14" s="24" t="e">
        <f>IF(#REF!&gt;20,0,0)</f>
        <v>#REF!</v>
      </c>
      <c r="BI14" s="24" t="e">
        <f>IF(#REF!="сх",0,0)</f>
        <v>#REF!</v>
      </c>
      <c r="BJ14" s="24" t="e">
        <f t="shared" si="2"/>
        <v>#REF!</v>
      </c>
      <c r="BK14" s="24" t="e">
        <f>IF(#REF!=1,45,0)</f>
        <v>#REF!</v>
      </c>
      <c r="BL14" s="24" t="e">
        <f>IF(#REF!=2,42,0)</f>
        <v>#REF!</v>
      </c>
      <c r="BM14" s="24" t="e">
        <f>IF(#REF!=3,40,0)</f>
        <v>#REF!</v>
      </c>
      <c r="BN14" s="24" t="e">
        <f>IF(#REF!=4,38,0)</f>
        <v>#REF!</v>
      </c>
      <c r="BO14" s="24" t="e">
        <f>IF(#REF!=5,36,0)</f>
        <v>#REF!</v>
      </c>
      <c r="BP14" s="24" t="e">
        <f>IF(#REF!=6,35,0)</f>
        <v>#REF!</v>
      </c>
      <c r="BQ14" s="24" t="e">
        <f>IF(#REF!=7,34,0)</f>
        <v>#REF!</v>
      </c>
      <c r="BR14" s="24" t="e">
        <f>IF(#REF!=8,33,0)</f>
        <v>#REF!</v>
      </c>
      <c r="BS14" s="24" t="e">
        <f>IF(#REF!=9,32,0)</f>
        <v>#REF!</v>
      </c>
      <c r="BT14" s="24" t="e">
        <f>IF(#REF!=10,31,0)</f>
        <v>#REF!</v>
      </c>
      <c r="BU14" s="24" t="e">
        <f>IF(#REF!=11,30,0)</f>
        <v>#REF!</v>
      </c>
      <c r="BV14" s="24" t="e">
        <f>IF(#REF!=12,29,0)</f>
        <v>#REF!</v>
      </c>
      <c r="BW14" s="24" t="e">
        <f>IF(#REF!=13,28,0)</f>
        <v>#REF!</v>
      </c>
      <c r="BX14" s="24" t="e">
        <f>IF(#REF!=14,27,0)</f>
        <v>#REF!</v>
      </c>
      <c r="BY14" s="24" t="e">
        <f>IF(#REF!=15,26,0)</f>
        <v>#REF!</v>
      </c>
      <c r="BZ14" s="24" t="e">
        <f>IF(#REF!=16,25,0)</f>
        <v>#REF!</v>
      </c>
      <c r="CA14" s="24" t="e">
        <f>IF(#REF!=17,24,0)</f>
        <v>#REF!</v>
      </c>
      <c r="CB14" s="24" t="e">
        <f>IF(#REF!=18,23,0)</f>
        <v>#REF!</v>
      </c>
      <c r="CC14" s="24" t="e">
        <f>IF(#REF!=19,22,0)</f>
        <v>#REF!</v>
      </c>
      <c r="CD14" s="24" t="e">
        <f>IF(#REF!=20,21,0)</f>
        <v>#REF!</v>
      </c>
      <c r="CE14" s="24" t="e">
        <f>IF(#REF!=21,20,0)</f>
        <v>#REF!</v>
      </c>
      <c r="CF14" s="24" t="e">
        <f>IF(#REF!=22,19,0)</f>
        <v>#REF!</v>
      </c>
      <c r="CG14" s="24" t="e">
        <f>IF(#REF!=23,18,0)</f>
        <v>#REF!</v>
      </c>
      <c r="CH14" s="24" t="e">
        <f>IF(#REF!=24,17,0)</f>
        <v>#REF!</v>
      </c>
      <c r="CI14" s="24" t="e">
        <f>IF(#REF!=25,16,0)</f>
        <v>#REF!</v>
      </c>
      <c r="CJ14" s="24" t="e">
        <f>IF(#REF!=26,15,0)</f>
        <v>#REF!</v>
      </c>
      <c r="CK14" s="24" t="e">
        <f>IF(#REF!=27,14,0)</f>
        <v>#REF!</v>
      </c>
      <c r="CL14" s="24" t="e">
        <f>IF(#REF!=28,13,0)</f>
        <v>#REF!</v>
      </c>
      <c r="CM14" s="24" t="e">
        <f>IF(#REF!=29,12,0)</f>
        <v>#REF!</v>
      </c>
      <c r="CN14" s="24" t="e">
        <f>IF(#REF!=30,11,0)</f>
        <v>#REF!</v>
      </c>
      <c r="CO14" s="24" t="e">
        <f>IF(#REF!=31,10,0)</f>
        <v>#REF!</v>
      </c>
      <c r="CP14" s="24" t="e">
        <f>IF(#REF!=32,9,0)</f>
        <v>#REF!</v>
      </c>
      <c r="CQ14" s="24" t="e">
        <f>IF(#REF!=33,8,0)</f>
        <v>#REF!</v>
      </c>
      <c r="CR14" s="24" t="e">
        <f>IF(#REF!=34,7,0)</f>
        <v>#REF!</v>
      </c>
      <c r="CS14" s="24" t="e">
        <f>IF(#REF!=35,6,0)</f>
        <v>#REF!</v>
      </c>
      <c r="CT14" s="24" t="e">
        <f>IF(#REF!=36,5,0)</f>
        <v>#REF!</v>
      </c>
      <c r="CU14" s="24" t="e">
        <f>IF(#REF!=37,4,0)</f>
        <v>#REF!</v>
      </c>
      <c r="CV14" s="24" t="e">
        <f>IF(#REF!=38,3,0)</f>
        <v>#REF!</v>
      </c>
      <c r="CW14" s="24" t="e">
        <f>IF(#REF!=39,2,0)</f>
        <v>#REF!</v>
      </c>
      <c r="CX14" s="24" t="e">
        <f>IF(#REF!=40,1,0)</f>
        <v>#REF!</v>
      </c>
      <c r="CY14" s="24" t="e">
        <f>IF(#REF!&gt;20,0,0)</f>
        <v>#REF!</v>
      </c>
      <c r="CZ14" s="24" t="e">
        <f>IF(#REF!="сх",0,0)</f>
        <v>#REF!</v>
      </c>
      <c r="DA14" s="24" t="e">
        <f t="shared" si="3"/>
        <v>#REF!</v>
      </c>
      <c r="DB14" s="24" t="e">
        <f>IF(#REF!=1,45,0)</f>
        <v>#REF!</v>
      </c>
      <c r="DC14" s="24" t="e">
        <f>IF(#REF!=2,42,0)</f>
        <v>#REF!</v>
      </c>
      <c r="DD14" s="24" t="e">
        <f>IF(#REF!=3,40,0)</f>
        <v>#REF!</v>
      </c>
      <c r="DE14" s="24" t="e">
        <f>IF(#REF!=4,38,0)</f>
        <v>#REF!</v>
      </c>
      <c r="DF14" s="24" t="e">
        <f>IF(#REF!=5,36,0)</f>
        <v>#REF!</v>
      </c>
      <c r="DG14" s="24" t="e">
        <f>IF(#REF!=6,35,0)</f>
        <v>#REF!</v>
      </c>
      <c r="DH14" s="24" t="e">
        <f>IF(#REF!=7,34,0)</f>
        <v>#REF!</v>
      </c>
      <c r="DI14" s="24" t="e">
        <f>IF(#REF!=8,33,0)</f>
        <v>#REF!</v>
      </c>
      <c r="DJ14" s="24" t="e">
        <f>IF(#REF!=9,32,0)</f>
        <v>#REF!</v>
      </c>
      <c r="DK14" s="24" t="e">
        <f>IF(#REF!=10,31,0)</f>
        <v>#REF!</v>
      </c>
      <c r="DL14" s="24" t="e">
        <f>IF(#REF!=11,30,0)</f>
        <v>#REF!</v>
      </c>
      <c r="DM14" s="24" t="e">
        <f>IF(#REF!=12,29,0)</f>
        <v>#REF!</v>
      </c>
      <c r="DN14" s="24" t="e">
        <f>IF(#REF!=13,28,0)</f>
        <v>#REF!</v>
      </c>
      <c r="DO14" s="24" t="e">
        <f>IF(#REF!=14,27,0)</f>
        <v>#REF!</v>
      </c>
      <c r="DP14" s="24" t="e">
        <f>IF(#REF!=15,26,0)</f>
        <v>#REF!</v>
      </c>
      <c r="DQ14" s="24" t="e">
        <f>IF(#REF!=16,25,0)</f>
        <v>#REF!</v>
      </c>
      <c r="DR14" s="24" t="e">
        <f>IF(#REF!=17,24,0)</f>
        <v>#REF!</v>
      </c>
      <c r="DS14" s="24" t="e">
        <f>IF(#REF!=18,23,0)</f>
        <v>#REF!</v>
      </c>
      <c r="DT14" s="24" t="e">
        <f>IF(#REF!=19,22,0)</f>
        <v>#REF!</v>
      </c>
      <c r="DU14" s="24" t="e">
        <f>IF(#REF!=20,21,0)</f>
        <v>#REF!</v>
      </c>
      <c r="DV14" s="24" t="e">
        <f>IF(#REF!=21,20,0)</f>
        <v>#REF!</v>
      </c>
      <c r="DW14" s="24" t="e">
        <f>IF(#REF!=22,19,0)</f>
        <v>#REF!</v>
      </c>
      <c r="DX14" s="24" t="e">
        <f>IF(#REF!=23,18,0)</f>
        <v>#REF!</v>
      </c>
      <c r="DY14" s="24" t="e">
        <f>IF(#REF!=24,17,0)</f>
        <v>#REF!</v>
      </c>
      <c r="DZ14" s="24" t="e">
        <f>IF(#REF!=25,16,0)</f>
        <v>#REF!</v>
      </c>
      <c r="EA14" s="24" t="e">
        <f>IF(#REF!=26,15,0)</f>
        <v>#REF!</v>
      </c>
      <c r="EB14" s="24" t="e">
        <f>IF(#REF!=27,14,0)</f>
        <v>#REF!</v>
      </c>
      <c r="EC14" s="24" t="e">
        <f>IF(#REF!=28,13,0)</f>
        <v>#REF!</v>
      </c>
      <c r="ED14" s="24" t="e">
        <f>IF(#REF!=29,12,0)</f>
        <v>#REF!</v>
      </c>
      <c r="EE14" s="24" t="e">
        <f>IF(#REF!=30,11,0)</f>
        <v>#REF!</v>
      </c>
      <c r="EF14" s="24" t="e">
        <f>IF(#REF!=31,10,0)</f>
        <v>#REF!</v>
      </c>
      <c r="EG14" s="24" t="e">
        <f>IF(#REF!=32,9,0)</f>
        <v>#REF!</v>
      </c>
      <c r="EH14" s="24" t="e">
        <f>IF(#REF!=33,8,0)</f>
        <v>#REF!</v>
      </c>
      <c r="EI14" s="24" t="e">
        <f>IF(#REF!=34,7,0)</f>
        <v>#REF!</v>
      </c>
      <c r="EJ14" s="24" t="e">
        <f>IF(#REF!=35,6,0)</f>
        <v>#REF!</v>
      </c>
      <c r="EK14" s="24" t="e">
        <f>IF(#REF!=36,5,0)</f>
        <v>#REF!</v>
      </c>
      <c r="EL14" s="24" t="e">
        <f>IF(#REF!=37,4,0)</f>
        <v>#REF!</v>
      </c>
      <c r="EM14" s="24" t="e">
        <f>IF(#REF!=38,3,0)</f>
        <v>#REF!</v>
      </c>
      <c r="EN14" s="24" t="e">
        <f>IF(#REF!=39,2,0)</f>
        <v>#REF!</v>
      </c>
      <c r="EO14" s="24" t="e">
        <f>IF(#REF!=40,1,0)</f>
        <v>#REF!</v>
      </c>
      <c r="EP14" s="24" t="e">
        <f>IF(#REF!&gt;20,0,0)</f>
        <v>#REF!</v>
      </c>
      <c r="EQ14" s="24" t="e">
        <f>IF(#REF!="сх",0,0)</f>
        <v>#REF!</v>
      </c>
      <c r="ER14" s="24" t="e">
        <f t="shared" si="4"/>
        <v>#REF!</v>
      </c>
      <c r="ES14" s="24"/>
      <c r="ET14" s="24" t="e">
        <f>IF(#REF!="сх","ноль",IF(#REF!&gt;0,#REF!,"Ноль"))</f>
        <v>#REF!</v>
      </c>
      <c r="EU14" s="24" t="e">
        <f>IF(#REF!="сх","ноль",IF(#REF!&gt;0,#REF!,"Ноль"))</f>
        <v>#REF!</v>
      </c>
      <c r="EV14" s="24"/>
      <c r="EW14" s="24" t="e">
        <f t="shared" si="5"/>
        <v>#REF!</v>
      </c>
      <c r="EX14" s="24" t="e">
        <f>IF(M14=#REF!,IF(#REF!&lt;#REF!,#REF!,FB14),#REF!)</f>
        <v>#REF!</v>
      </c>
      <c r="EY14" s="24" t="e">
        <f>IF(M14=#REF!,IF(#REF!&lt;#REF!,0,1))</f>
        <v>#REF!</v>
      </c>
      <c r="EZ14" s="24" t="e">
        <f>IF(AND(EW14&gt;=21,EW14&lt;&gt;0),EW14,IF(M14&lt;#REF!,"СТОП",EX14+EY14))</f>
        <v>#REF!</v>
      </c>
      <c r="FA14" s="24"/>
      <c r="FB14" s="24">
        <v>15</v>
      </c>
      <c r="FC14" s="24">
        <v>16</v>
      </c>
      <c r="FD14" s="24"/>
      <c r="FE14" s="26" t="e">
        <f>IF(#REF!=1,25,0)</f>
        <v>#REF!</v>
      </c>
      <c r="FF14" s="26" t="e">
        <f>IF(#REF!=2,22,0)</f>
        <v>#REF!</v>
      </c>
      <c r="FG14" s="26" t="e">
        <f>IF(#REF!=3,20,0)</f>
        <v>#REF!</v>
      </c>
      <c r="FH14" s="26" t="e">
        <f>IF(#REF!=4,18,0)</f>
        <v>#REF!</v>
      </c>
      <c r="FI14" s="26" t="e">
        <f>IF(#REF!=5,16,0)</f>
        <v>#REF!</v>
      </c>
      <c r="FJ14" s="26" t="e">
        <f>IF(#REF!=6,15,0)</f>
        <v>#REF!</v>
      </c>
      <c r="FK14" s="26" t="e">
        <f>IF(#REF!=7,14,0)</f>
        <v>#REF!</v>
      </c>
      <c r="FL14" s="26" t="e">
        <f>IF(#REF!=8,13,0)</f>
        <v>#REF!</v>
      </c>
      <c r="FM14" s="26" t="e">
        <f>IF(#REF!=9,12,0)</f>
        <v>#REF!</v>
      </c>
      <c r="FN14" s="26" t="e">
        <f>IF(#REF!=10,11,0)</f>
        <v>#REF!</v>
      </c>
      <c r="FO14" s="26" t="e">
        <f>IF(#REF!=11,10,0)</f>
        <v>#REF!</v>
      </c>
      <c r="FP14" s="26" t="e">
        <f>IF(#REF!=12,9,0)</f>
        <v>#REF!</v>
      </c>
      <c r="FQ14" s="26" t="e">
        <f>IF(#REF!=13,8,0)</f>
        <v>#REF!</v>
      </c>
      <c r="FR14" s="26" t="e">
        <f>IF(#REF!=14,7,0)</f>
        <v>#REF!</v>
      </c>
      <c r="FS14" s="26" t="e">
        <f>IF(#REF!=15,6,0)</f>
        <v>#REF!</v>
      </c>
      <c r="FT14" s="26" t="e">
        <f>IF(#REF!=16,5,0)</f>
        <v>#REF!</v>
      </c>
      <c r="FU14" s="26" t="e">
        <f>IF(#REF!=17,4,0)</f>
        <v>#REF!</v>
      </c>
      <c r="FV14" s="26" t="e">
        <f>IF(#REF!=18,3,0)</f>
        <v>#REF!</v>
      </c>
      <c r="FW14" s="26" t="e">
        <f>IF(#REF!=19,2,0)</f>
        <v>#REF!</v>
      </c>
      <c r="FX14" s="26" t="e">
        <f>IF(#REF!=20,1,0)</f>
        <v>#REF!</v>
      </c>
      <c r="FY14" s="26" t="e">
        <f>IF(#REF!&gt;20,0,0)</f>
        <v>#REF!</v>
      </c>
      <c r="FZ14" s="26" t="e">
        <f>IF(#REF!="сх",0,0)</f>
        <v>#REF!</v>
      </c>
      <c r="GA14" s="26" t="e">
        <f t="shared" si="6"/>
        <v>#REF!</v>
      </c>
      <c r="GB14" s="26" t="e">
        <f>IF(#REF!=1,25,0)</f>
        <v>#REF!</v>
      </c>
      <c r="GC14" s="26" t="e">
        <f>IF(#REF!=2,22,0)</f>
        <v>#REF!</v>
      </c>
      <c r="GD14" s="26" t="e">
        <f>IF(#REF!=3,20,0)</f>
        <v>#REF!</v>
      </c>
      <c r="GE14" s="26" t="e">
        <f>IF(#REF!=4,18,0)</f>
        <v>#REF!</v>
      </c>
      <c r="GF14" s="26" t="e">
        <f>IF(#REF!=5,16,0)</f>
        <v>#REF!</v>
      </c>
      <c r="GG14" s="26" t="e">
        <f>IF(#REF!=6,15,0)</f>
        <v>#REF!</v>
      </c>
      <c r="GH14" s="26" t="e">
        <f>IF(#REF!=7,14,0)</f>
        <v>#REF!</v>
      </c>
      <c r="GI14" s="26" t="e">
        <f>IF(#REF!=8,13,0)</f>
        <v>#REF!</v>
      </c>
      <c r="GJ14" s="26" t="e">
        <f>IF(#REF!=9,12,0)</f>
        <v>#REF!</v>
      </c>
      <c r="GK14" s="26" t="e">
        <f>IF(#REF!=10,11,0)</f>
        <v>#REF!</v>
      </c>
      <c r="GL14" s="26" t="e">
        <f>IF(#REF!=11,10,0)</f>
        <v>#REF!</v>
      </c>
      <c r="GM14" s="26" t="e">
        <f>IF(#REF!=12,9,0)</f>
        <v>#REF!</v>
      </c>
      <c r="GN14" s="26" t="e">
        <f>IF(#REF!=13,8,0)</f>
        <v>#REF!</v>
      </c>
      <c r="GO14" s="26" t="e">
        <f>IF(#REF!=14,7,0)</f>
        <v>#REF!</v>
      </c>
      <c r="GP14" s="26" t="e">
        <f>IF(#REF!=15,6,0)</f>
        <v>#REF!</v>
      </c>
      <c r="GQ14" s="26" t="e">
        <f>IF(#REF!=16,5,0)</f>
        <v>#REF!</v>
      </c>
      <c r="GR14" s="26" t="e">
        <f>IF(#REF!=17,4,0)</f>
        <v>#REF!</v>
      </c>
      <c r="GS14" s="26" t="e">
        <f>IF(#REF!=18,3,0)</f>
        <v>#REF!</v>
      </c>
      <c r="GT14" s="26" t="e">
        <f>IF(#REF!=19,2,0)</f>
        <v>#REF!</v>
      </c>
      <c r="GU14" s="26" t="e">
        <f>IF(#REF!=20,1,0)</f>
        <v>#REF!</v>
      </c>
      <c r="GV14" s="26" t="e">
        <f>IF(#REF!&gt;20,0,0)</f>
        <v>#REF!</v>
      </c>
      <c r="GW14" s="26" t="e">
        <f>IF(#REF!="сх",0,0)</f>
        <v>#REF!</v>
      </c>
      <c r="GX14" s="26" t="e">
        <f t="shared" si="7"/>
        <v>#REF!</v>
      </c>
      <c r="GY14" s="26" t="e">
        <f>IF(#REF!=1,100,0)</f>
        <v>#REF!</v>
      </c>
      <c r="GZ14" s="26" t="e">
        <f>IF(#REF!=2,98,0)</f>
        <v>#REF!</v>
      </c>
      <c r="HA14" s="26" t="e">
        <f>IF(#REF!=3,95,0)</f>
        <v>#REF!</v>
      </c>
      <c r="HB14" s="26" t="e">
        <f>IF(#REF!=4,93,0)</f>
        <v>#REF!</v>
      </c>
      <c r="HC14" s="26" t="e">
        <f>IF(#REF!=5,90,0)</f>
        <v>#REF!</v>
      </c>
      <c r="HD14" s="26" t="e">
        <f>IF(#REF!=6,88,0)</f>
        <v>#REF!</v>
      </c>
      <c r="HE14" s="26" t="e">
        <f>IF(#REF!=7,85,0)</f>
        <v>#REF!</v>
      </c>
      <c r="HF14" s="26" t="e">
        <f>IF(#REF!=8,83,0)</f>
        <v>#REF!</v>
      </c>
      <c r="HG14" s="26" t="e">
        <f>IF(#REF!=9,80,0)</f>
        <v>#REF!</v>
      </c>
      <c r="HH14" s="26" t="e">
        <f>IF(#REF!=10,78,0)</f>
        <v>#REF!</v>
      </c>
      <c r="HI14" s="26" t="e">
        <f>IF(#REF!=11,75,0)</f>
        <v>#REF!</v>
      </c>
      <c r="HJ14" s="26" t="e">
        <f>IF(#REF!=12,73,0)</f>
        <v>#REF!</v>
      </c>
      <c r="HK14" s="26" t="e">
        <f>IF(#REF!=13,70,0)</f>
        <v>#REF!</v>
      </c>
      <c r="HL14" s="26" t="e">
        <f>IF(#REF!=14,68,0)</f>
        <v>#REF!</v>
      </c>
      <c r="HM14" s="26" t="e">
        <f>IF(#REF!=15,65,0)</f>
        <v>#REF!</v>
      </c>
      <c r="HN14" s="26" t="e">
        <f>IF(#REF!=16,63,0)</f>
        <v>#REF!</v>
      </c>
      <c r="HO14" s="26" t="e">
        <f>IF(#REF!=17,60,0)</f>
        <v>#REF!</v>
      </c>
      <c r="HP14" s="26" t="e">
        <f>IF(#REF!=18,58,0)</f>
        <v>#REF!</v>
      </c>
      <c r="HQ14" s="26" t="e">
        <f>IF(#REF!=19,55,0)</f>
        <v>#REF!</v>
      </c>
      <c r="HR14" s="26" t="e">
        <f>IF(#REF!=20,53,0)</f>
        <v>#REF!</v>
      </c>
      <c r="HS14" s="26" t="e">
        <f>IF(#REF!&gt;20,0,0)</f>
        <v>#REF!</v>
      </c>
      <c r="HT14" s="26" t="e">
        <f>IF(#REF!="сх",0,0)</f>
        <v>#REF!</v>
      </c>
      <c r="HU14" s="26" t="e">
        <f t="shared" si="8"/>
        <v>#REF!</v>
      </c>
      <c r="HV14" s="26" t="e">
        <f>IF(#REF!=1,100,0)</f>
        <v>#REF!</v>
      </c>
      <c r="HW14" s="26" t="e">
        <f>IF(#REF!=2,98,0)</f>
        <v>#REF!</v>
      </c>
      <c r="HX14" s="26" t="e">
        <f>IF(#REF!=3,95,0)</f>
        <v>#REF!</v>
      </c>
      <c r="HY14" s="26" t="e">
        <f>IF(#REF!=4,93,0)</f>
        <v>#REF!</v>
      </c>
      <c r="HZ14" s="26" t="e">
        <f>IF(#REF!=5,90,0)</f>
        <v>#REF!</v>
      </c>
      <c r="IA14" s="26" t="e">
        <f>IF(#REF!=6,88,0)</f>
        <v>#REF!</v>
      </c>
      <c r="IB14" s="26" t="e">
        <f>IF(#REF!=7,85,0)</f>
        <v>#REF!</v>
      </c>
      <c r="IC14" s="26" t="e">
        <f>IF(#REF!=8,83,0)</f>
        <v>#REF!</v>
      </c>
      <c r="ID14" s="26" t="e">
        <f>IF(#REF!=9,80,0)</f>
        <v>#REF!</v>
      </c>
      <c r="IE14" s="26" t="e">
        <f>IF(#REF!=10,78,0)</f>
        <v>#REF!</v>
      </c>
      <c r="IF14" s="26" t="e">
        <f>IF(#REF!=11,75,0)</f>
        <v>#REF!</v>
      </c>
      <c r="IG14" s="26" t="e">
        <f>IF(#REF!=12,73,0)</f>
        <v>#REF!</v>
      </c>
      <c r="IH14" s="26" t="e">
        <f>IF(#REF!=13,70,0)</f>
        <v>#REF!</v>
      </c>
      <c r="II14" s="26" t="e">
        <f>IF(#REF!=14,68,0)</f>
        <v>#REF!</v>
      </c>
      <c r="IJ14" s="26" t="e">
        <f>IF(#REF!=15,65,0)</f>
        <v>#REF!</v>
      </c>
      <c r="IK14" s="26" t="e">
        <f>IF(#REF!=16,63,0)</f>
        <v>#REF!</v>
      </c>
      <c r="IL14" s="26" t="e">
        <f>IF(#REF!=17,60,0)</f>
        <v>#REF!</v>
      </c>
      <c r="IM14" s="26" t="e">
        <f>IF(#REF!=18,58,0)</f>
        <v>#REF!</v>
      </c>
      <c r="IN14" s="26" t="e">
        <f>IF(#REF!=19,55,0)</f>
        <v>#REF!</v>
      </c>
      <c r="IO14" s="26" t="e">
        <f>IF(#REF!=20,53,0)</f>
        <v>#REF!</v>
      </c>
      <c r="IP14" s="26" t="e">
        <f>IF(#REF!&gt;20,0,0)</f>
        <v>#REF!</v>
      </c>
      <c r="IQ14" s="26" t="e">
        <f>IF(#REF!="сх",0,0)</f>
        <v>#REF!</v>
      </c>
      <c r="IR14" s="26" t="e">
        <f t="shared" si="9"/>
        <v>#REF!</v>
      </c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</row>
    <row r="15" spans="1:263" s="3" customFormat="1" ht="89.25" thickBot="1" x14ac:dyDescent="0.25">
      <c r="A15" s="59">
        <v>6</v>
      </c>
      <c r="B15" s="62">
        <v>21.5</v>
      </c>
      <c r="C15" s="110">
        <v>201</v>
      </c>
      <c r="D15" s="111" t="s">
        <v>127</v>
      </c>
      <c r="E15" s="114" t="s">
        <v>37</v>
      </c>
      <c r="F15" s="68" t="s">
        <v>84</v>
      </c>
      <c r="G15" s="79" t="s">
        <v>85</v>
      </c>
      <c r="H15" s="50" t="s">
        <v>87</v>
      </c>
      <c r="I15" s="86">
        <v>5</v>
      </c>
      <c r="J15" s="84">
        <v>16</v>
      </c>
      <c r="K15" s="85" t="s">
        <v>1</v>
      </c>
      <c r="L15" s="105">
        <v>0</v>
      </c>
      <c r="M15" s="89">
        <f t="shared" si="0"/>
        <v>16</v>
      </c>
      <c r="N15" s="23" t="e">
        <f>#REF!+#REF!</f>
        <v>#REF!</v>
      </c>
      <c r="O15" s="24"/>
      <c r="P15" s="25"/>
      <c r="Q15" s="24" t="e">
        <f>IF(#REF!=1,25,0)</f>
        <v>#REF!</v>
      </c>
      <c r="R15" s="24" t="e">
        <f>IF(#REF!=2,22,0)</f>
        <v>#REF!</v>
      </c>
      <c r="S15" s="24" t="e">
        <f>IF(#REF!=3,20,0)</f>
        <v>#REF!</v>
      </c>
      <c r="T15" s="24" t="e">
        <f>IF(#REF!=4,18,0)</f>
        <v>#REF!</v>
      </c>
      <c r="U15" s="24" t="e">
        <f>IF(#REF!=5,16,0)</f>
        <v>#REF!</v>
      </c>
      <c r="V15" s="24" t="e">
        <f>IF(#REF!=6,15,0)</f>
        <v>#REF!</v>
      </c>
      <c r="W15" s="24" t="e">
        <f>IF(#REF!=7,14,0)</f>
        <v>#REF!</v>
      </c>
      <c r="X15" s="24" t="e">
        <f>IF(#REF!=8,13,0)</f>
        <v>#REF!</v>
      </c>
      <c r="Y15" s="24" t="e">
        <f>IF(#REF!=9,12,0)</f>
        <v>#REF!</v>
      </c>
      <c r="Z15" s="24" t="e">
        <f>IF(#REF!=10,11,0)</f>
        <v>#REF!</v>
      </c>
      <c r="AA15" s="24" t="e">
        <f>IF(#REF!=11,10,0)</f>
        <v>#REF!</v>
      </c>
      <c r="AB15" s="24" t="e">
        <f>IF(#REF!=12,9,0)</f>
        <v>#REF!</v>
      </c>
      <c r="AC15" s="24" t="e">
        <f>IF(#REF!=13,8,0)</f>
        <v>#REF!</v>
      </c>
      <c r="AD15" s="24" t="e">
        <f>IF(#REF!=14,7,0)</f>
        <v>#REF!</v>
      </c>
      <c r="AE15" s="24" t="e">
        <f>IF(#REF!=15,6,0)</f>
        <v>#REF!</v>
      </c>
      <c r="AF15" s="24" t="e">
        <f>IF(#REF!=16,5,0)</f>
        <v>#REF!</v>
      </c>
      <c r="AG15" s="24" t="e">
        <f>IF(#REF!=17,4,0)</f>
        <v>#REF!</v>
      </c>
      <c r="AH15" s="24" t="e">
        <f>IF(#REF!=18,3,0)</f>
        <v>#REF!</v>
      </c>
      <c r="AI15" s="24" t="e">
        <f>IF(#REF!=19,2,0)</f>
        <v>#REF!</v>
      </c>
      <c r="AJ15" s="24" t="e">
        <f>IF(#REF!=20,1,0)</f>
        <v>#REF!</v>
      </c>
      <c r="AK15" s="24" t="e">
        <f>IF(#REF!&gt;20,0,0)</f>
        <v>#REF!</v>
      </c>
      <c r="AL15" s="24" t="e">
        <f>IF(#REF!="сх",0,0)</f>
        <v>#REF!</v>
      </c>
      <c r="AM15" s="24" t="e">
        <f t="shared" si="1"/>
        <v>#REF!</v>
      </c>
      <c r="AN15" s="24" t="e">
        <f>IF(#REF!=1,25,0)</f>
        <v>#REF!</v>
      </c>
      <c r="AO15" s="24" t="e">
        <f>IF(#REF!=2,22,0)</f>
        <v>#REF!</v>
      </c>
      <c r="AP15" s="24" t="e">
        <f>IF(#REF!=3,20,0)</f>
        <v>#REF!</v>
      </c>
      <c r="AQ15" s="24" t="e">
        <f>IF(#REF!=4,18,0)</f>
        <v>#REF!</v>
      </c>
      <c r="AR15" s="24" t="e">
        <f>IF(#REF!=5,16,0)</f>
        <v>#REF!</v>
      </c>
      <c r="AS15" s="24" t="e">
        <f>IF(#REF!=6,15,0)</f>
        <v>#REF!</v>
      </c>
      <c r="AT15" s="24" t="e">
        <f>IF(#REF!=7,14,0)</f>
        <v>#REF!</v>
      </c>
      <c r="AU15" s="24" t="e">
        <f>IF(#REF!=8,13,0)</f>
        <v>#REF!</v>
      </c>
      <c r="AV15" s="24" t="e">
        <f>IF(#REF!=9,12,0)</f>
        <v>#REF!</v>
      </c>
      <c r="AW15" s="24" t="e">
        <f>IF(#REF!=10,11,0)</f>
        <v>#REF!</v>
      </c>
      <c r="AX15" s="24" t="e">
        <f>IF(#REF!=11,10,0)</f>
        <v>#REF!</v>
      </c>
      <c r="AY15" s="24" t="e">
        <f>IF(#REF!=12,9,0)</f>
        <v>#REF!</v>
      </c>
      <c r="AZ15" s="24" t="e">
        <f>IF(#REF!=13,8,0)</f>
        <v>#REF!</v>
      </c>
      <c r="BA15" s="24" t="e">
        <f>IF(#REF!=14,7,0)</f>
        <v>#REF!</v>
      </c>
      <c r="BB15" s="24" t="e">
        <f>IF(#REF!=15,6,0)</f>
        <v>#REF!</v>
      </c>
      <c r="BC15" s="24" t="e">
        <f>IF(#REF!=16,5,0)</f>
        <v>#REF!</v>
      </c>
      <c r="BD15" s="24" t="e">
        <f>IF(#REF!=17,4,0)</f>
        <v>#REF!</v>
      </c>
      <c r="BE15" s="24" t="e">
        <f>IF(#REF!=18,3,0)</f>
        <v>#REF!</v>
      </c>
      <c r="BF15" s="24" t="e">
        <f>IF(#REF!=19,2,0)</f>
        <v>#REF!</v>
      </c>
      <c r="BG15" s="24" t="e">
        <f>IF(#REF!=20,1,0)</f>
        <v>#REF!</v>
      </c>
      <c r="BH15" s="24" t="e">
        <f>IF(#REF!&gt;20,0,0)</f>
        <v>#REF!</v>
      </c>
      <c r="BI15" s="24" t="e">
        <f>IF(#REF!="сх",0,0)</f>
        <v>#REF!</v>
      </c>
      <c r="BJ15" s="24" t="e">
        <f t="shared" si="2"/>
        <v>#REF!</v>
      </c>
      <c r="BK15" s="24" t="e">
        <f>IF(#REF!=1,45,0)</f>
        <v>#REF!</v>
      </c>
      <c r="BL15" s="24" t="e">
        <f>IF(#REF!=2,42,0)</f>
        <v>#REF!</v>
      </c>
      <c r="BM15" s="24" t="e">
        <f>IF(#REF!=3,40,0)</f>
        <v>#REF!</v>
      </c>
      <c r="BN15" s="24" t="e">
        <f>IF(#REF!=4,38,0)</f>
        <v>#REF!</v>
      </c>
      <c r="BO15" s="24" t="e">
        <f>IF(#REF!=5,36,0)</f>
        <v>#REF!</v>
      </c>
      <c r="BP15" s="24" t="e">
        <f>IF(#REF!=6,35,0)</f>
        <v>#REF!</v>
      </c>
      <c r="BQ15" s="24" t="e">
        <f>IF(#REF!=7,34,0)</f>
        <v>#REF!</v>
      </c>
      <c r="BR15" s="24" t="e">
        <f>IF(#REF!=8,33,0)</f>
        <v>#REF!</v>
      </c>
      <c r="BS15" s="24" t="e">
        <f>IF(#REF!=9,32,0)</f>
        <v>#REF!</v>
      </c>
      <c r="BT15" s="24" t="e">
        <f>IF(#REF!=10,31,0)</f>
        <v>#REF!</v>
      </c>
      <c r="BU15" s="24" t="e">
        <f>IF(#REF!=11,30,0)</f>
        <v>#REF!</v>
      </c>
      <c r="BV15" s="24" t="e">
        <f>IF(#REF!=12,29,0)</f>
        <v>#REF!</v>
      </c>
      <c r="BW15" s="24" t="e">
        <f>IF(#REF!=13,28,0)</f>
        <v>#REF!</v>
      </c>
      <c r="BX15" s="24" t="e">
        <f>IF(#REF!=14,27,0)</f>
        <v>#REF!</v>
      </c>
      <c r="BY15" s="24" t="e">
        <f>IF(#REF!=15,26,0)</f>
        <v>#REF!</v>
      </c>
      <c r="BZ15" s="24" t="e">
        <f>IF(#REF!=16,25,0)</f>
        <v>#REF!</v>
      </c>
      <c r="CA15" s="24" t="e">
        <f>IF(#REF!=17,24,0)</f>
        <v>#REF!</v>
      </c>
      <c r="CB15" s="24" t="e">
        <f>IF(#REF!=18,23,0)</f>
        <v>#REF!</v>
      </c>
      <c r="CC15" s="24" t="e">
        <f>IF(#REF!=19,22,0)</f>
        <v>#REF!</v>
      </c>
      <c r="CD15" s="24" t="e">
        <f>IF(#REF!=20,21,0)</f>
        <v>#REF!</v>
      </c>
      <c r="CE15" s="24" t="e">
        <f>IF(#REF!=21,20,0)</f>
        <v>#REF!</v>
      </c>
      <c r="CF15" s="24" t="e">
        <f>IF(#REF!=22,19,0)</f>
        <v>#REF!</v>
      </c>
      <c r="CG15" s="24" t="e">
        <f>IF(#REF!=23,18,0)</f>
        <v>#REF!</v>
      </c>
      <c r="CH15" s="24" t="e">
        <f>IF(#REF!=24,17,0)</f>
        <v>#REF!</v>
      </c>
      <c r="CI15" s="24" t="e">
        <f>IF(#REF!=25,16,0)</f>
        <v>#REF!</v>
      </c>
      <c r="CJ15" s="24" t="e">
        <f>IF(#REF!=26,15,0)</f>
        <v>#REF!</v>
      </c>
      <c r="CK15" s="24" t="e">
        <f>IF(#REF!=27,14,0)</f>
        <v>#REF!</v>
      </c>
      <c r="CL15" s="24" t="e">
        <f>IF(#REF!=28,13,0)</f>
        <v>#REF!</v>
      </c>
      <c r="CM15" s="24" t="e">
        <f>IF(#REF!=29,12,0)</f>
        <v>#REF!</v>
      </c>
      <c r="CN15" s="24" t="e">
        <f>IF(#REF!=30,11,0)</f>
        <v>#REF!</v>
      </c>
      <c r="CO15" s="24" t="e">
        <f>IF(#REF!=31,10,0)</f>
        <v>#REF!</v>
      </c>
      <c r="CP15" s="24" t="e">
        <f>IF(#REF!=32,9,0)</f>
        <v>#REF!</v>
      </c>
      <c r="CQ15" s="24" t="e">
        <f>IF(#REF!=33,8,0)</f>
        <v>#REF!</v>
      </c>
      <c r="CR15" s="24" t="e">
        <f>IF(#REF!=34,7,0)</f>
        <v>#REF!</v>
      </c>
      <c r="CS15" s="24" t="e">
        <f>IF(#REF!=35,6,0)</f>
        <v>#REF!</v>
      </c>
      <c r="CT15" s="24" t="e">
        <f>IF(#REF!=36,5,0)</f>
        <v>#REF!</v>
      </c>
      <c r="CU15" s="24" t="e">
        <f>IF(#REF!=37,4,0)</f>
        <v>#REF!</v>
      </c>
      <c r="CV15" s="24" t="e">
        <f>IF(#REF!=38,3,0)</f>
        <v>#REF!</v>
      </c>
      <c r="CW15" s="24" t="e">
        <f>IF(#REF!=39,2,0)</f>
        <v>#REF!</v>
      </c>
      <c r="CX15" s="24" t="e">
        <f>IF(#REF!=40,1,0)</f>
        <v>#REF!</v>
      </c>
      <c r="CY15" s="24" t="e">
        <f>IF(#REF!&gt;20,0,0)</f>
        <v>#REF!</v>
      </c>
      <c r="CZ15" s="24" t="e">
        <f>IF(#REF!="сх",0,0)</f>
        <v>#REF!</v>
      </c>
      <c r="DA15" s="24" t="e">
        <f t="shared" si="3"/>
        <v>#REF!</v>
      </c>
      <c r="DB15" s="24" t="e">
        <f>IF(#REF!=1,45,0)</f>
        <v>#REF!</v>
      </c>
      <c r="DC15" s="24" t="e">
        <f>IF(#REF!=2,42,0)</f>
        <v>#REF!</v>
      </c>
      <c r="DD15" s="24" t="e">
        <f>IF(#REF!=3,40,0)</f>
        <v>#REF!</v>
      </c>
      <c r="DE15" s="24" t="e">
        <f>IF(#REF!=4,38,0)</f>
        <v>#REF!</v>
      </c>
      <c r="DF15" s="24" t="e">
        <f>IF(#REF!=5,36,0)</f>
        <v>#REF!</v>
      </c>
      <c r="DG15" s="24" t="e">
        <f>IF(#REF!=6,35,0)</f>
        <v>#REF!</v>
      </c>
      <c r="DH15" s="24" t="e">
        <f>IF(#REF!=7,34,0)</f>
        <v>#REF!</v>
      </c>
      <c r="DI15" s="24" t="e">
        <f>IF(#REF!=8,33,0)</f>
        <v>#REF!</v>
      </c>
      <c r="DJ15" s="24" t="e">
        <f>IF(#REF!=9,32,0)</f>
        <v>#REF!</v>
      </c>
      <c r="DK15" s="24" t="e">
        <f>IF(#REF!=10,31,0)</f>
        <v>#REF!</v>
      </c>
      <c r="DL15" s="24" t="e">
        <f>IF(#REF!=11,30,0)</f>
        <v>#REF!</v>
      </c>
      <c r="DM15" s="24" t="e">
        <f>IF(#REF!=12,29,0)</f>
        <v>#REF!</v>
      </c>
      <c r="DN15" s="24" t="e">
        <f>IF(#REF!=13,28,0)</f>
        <v>#REF!</v>
      </c>
      <c r="DO15" s="24" t="e">
        <f>IF(#REF!=14,27,0)</f>
        <v>#REF!</v>
      </c>
      <c r="DP15" s="24" t="e">
        <f>IF(#REF!=15,26,0)</f>
        <v>#REF!</v>
      </c>
      <c r="DQ15" s="24" t="e">
        <f>IF(#REF!=16,25,0)</f>
        <v>#REF!</v>
      </c>
      <c r="DR15" s="24" t="e">
        <f>IF(#REF!=17,24,0)</f>
        <v>#REF!</v>
      </c>
      <c r="DS15" s="24" t="e">
        <f>IF(#REF!=18,23,0)</f>
        <v>#REF!</v>
      </c>
      <c r="DT15" s="24" t="e">
        <f>IF(#REF!=19,22,0)</f>
        <v>#REF!</v>
      </c>
      <c r="DU15" s="24" t="e">
        <f>IF(#REF!=20,21,0)</f>
        <v>#REF!</v>
      </c>
      <c r="DV15" s="24" t="e">
        <f>IF(#REF!=21,20,0)</f>
        <v>#REF!</v>
      </c>
      <c r="DW15" s="24" t="e">
        <f>IF(#REF!=22,19,0)</f>
        <v>#REF!</v>
      </c>
      <c r="DX15" s="24" t="e">
        <f>IF(#REF!=23,18,0)</f>
        <v>#REF!</v>
      </c>
      <c r="DY15" s="24" t="e">
        <f>IF(#REF!=24,17,0)</f>
        <v>#REF!</v>
      </c>
      <c r="DZ15" s="24" t="e">
        <f>IF(#REF!=25,16,0)</f>
        <v>#REF!</v>
      </c>
      <c r="EA15" s="24" t="e">
        <f>IF(#REF!=26,15,0)</f>
        <v>#REF!</v>
      </c>
      <c r="EB15" s="24" t="e">
        <f>IF(#REF!=27,14,0)</f>
        <v>#REF!</v>
      </c>
      <c r="EC15" s="24" t="e">
        <f>IF(#REF!=28,13,0)</f>
        <v>#REF!</v>
      </c>
      <c r="ED15" s="24" t="e">
        <f>IF(#REF!=29,12,0)</f>
        <v>#REF!</v>
      </c>
      <c r="EE15" s="24" t="e">
        <f>IF(#REF!=30,11,0)</f>
        <v>#REF!</v>
      </c>
      <c r="EF15" s="24" t="e">
        <f>IF(#REF!=31,10,0)</f>
        <v>#REF!</v>
      </c>
      <c r="EG15" s="24" t="e">
        <f>IF(#REF!=32,9,0)</f>
        <v>#REF!</v>
      </c>
      <c r="EH15" s="24" t="e">
        <f>IF(#REF!=33,8,0)</f>
        <v>#REF!</v>
      </c>
      <c r="EI15" s="24" t="e">
        <f>IF(#REF!=34,7,0)</f>
        <v>#REF!</v>
      </c>
      <c r="EJ15" s="24" t="e">
        <f>IF(#REF!=35,6,0)</f>
        <v>#REF!</v>
      </c>
      <c r="EK15" s="24" t="e">
        <f>IF(#REF!=36,5,0)</f>
        <v>#REF!</v>
      </c>
      <c r="EL15" s="24" t="e">
        <f>IF(#REF!=37,4,0)</f>
        <v>#REF!</v>
      </c>
      <c r="EM15" s="24" t="e">
        <f>IF(#REF!=38,3,0)</f>
        <v>#REF!</v>
      </c>
      <c r="EN15" s="24" t="e">
        <f>IF(#REF!=39,2,0)</f>
        <v>#REF!</v>
      </c>
      <c r="EO15" s="24" t="e">
        <f>IF(#REF!=40,1,0)</f>
        <v>#REF!</v>
      </c>
      <c r="EP15" s="24" t="e">
        <f>IF(#REF!&gt;20,0,0)</f>
        <v>#REF!</v>
      </c>
      <c r="EQ15" s="24" t="e">
        <f>IF(#REF!="сх",0,0)</f>
        <v>#REF!</v>
      </c>
      <c r="ER15" s="24" t="e">
        <f t="shared" si="4"/>
        <v>#REF!</v>
      </c>
      <c r="ES15" s="24"/>
      <c r="ET15" s="24" t="e">
        <f>IF(#REF!="сх","ноль",IF(#REF!&gt;0,#REF!,"Ноль"))</f>
        <v>#REF!</v>
      </c>
      <c r="EU15" s="24" t="e">
        <f>IF(#REF!="сх","ноль",IF(#REF!&gt;0,#REF!,"Ноль"))</f>
        <v>#REF!</v>
      </c>
      <c r="EV15" s="24"/>
      <c r="EW15" s="24" t="e">
        <f t="shared" si="5"/>
        <v>#REF!</v>
      </c>
      <c r="EX15" s="24" t="e">
        <f>IF(M15=#REF!,IF(#REF!&lt;#REF!,#REF!,FB15),#REF!)</f>
        <v>#REF!</v>
      </c>
      <c r="EY15" s="24" t="e">
        <f>IF(M15=#REF!,IF(#REF!&lt;#REF!,0,1))</f>
        <v>#REF!</v>
      </c>
      <c r="EZ15" s="24" t="e">
        <f>IF(AND(EW15&gt;=21,EW15&lt;&gt;0),EW15,IF(M15&lt;#REF!,"СТОП",EX15+EY15))</f>
        <v>#REF!</v>
      </c>
      <c r="FA15" s="24"/>
      <c r="FB15" s="24">
        <v>15</v>
      </c>
      <c r="FC15" s="24">
        <v>16</v>
      </c>
      <c r="FD15" s="24"/>
      <c r="FE15" s="26" t="e">
        <f>IF(#REF!=1,25,0)</f>
        <v>#REF!</v>
      </c>
      <c r="FF15" s="26" t="e">
        <f>IF(#REF!=2,22,0)</f>
        <v>#REF!</v>
      </c>
      <c r="FG15" s="26" t="e">
        <f>IF(#REF!=3,20,0)</f>
        <v>#REF!</v>
      </c>
      <c r="FH15" s="26" t="e">
        <f>IF(#REF!=4,18,0)</f>
        <v>#REF!</v>
      </c>
      <c r="FI15" s="26" t="e">
        <f>IF(#REF!=5,16,0)</f>
        <v>#REF!</v>
      </c>
      <c r="FJ15" s="26" t="e">
        <f>IF(#REF!=6,15,0)</f>
        <v>#REF!</v>
      </c>
      <c r="FK15" s="26" t="e">
        <f>IF(#REF!=7,14,0)</f>
        <v>#REF!</v>
      </c>
      <c r="FL15" s="26" t="e">
        <f>IF(#REF!=8,13,0)</f>
        <v>#REF!</v>
      </c>
      <c r="FM15" s="26" t="e">
        <f>IF(#REF!=9,12,0)</f>
        <v>#REF!</v>
      </c>
      <c r="FN15" s="26" t="e">
        <f>IF(#REF!=10,11,0)</f>
        <v>#REF!</v>
      </c>
      <c r="FO15" s="26" t="e">
        <f>IF(#REF!=11,10,0)</f>
        <v>#REF!</v>
      </c>
      <c r="FP15" s="26" t="e">
        <f>IF(#REF!=12,9,0)</f>
        <v>#REF!</v>
      </c>
      <c r="FQ15" s="26" t="e">
        <f>IF(#REF!=13,8,0)</f>
        <v>#REF!</v>
      </c>
      <c r="FR15" s="26" t="e">
        <f>IF(#REF!=14,7,0)</f>
        <v>#REF!</v>
      </c>
      <c r="FS15" s="26" t="e">
        <f>IF(#REF!=15,6,0)</f>
        <v>#REF!</v>
      </c>
      <c r="FT15" s="26" t="e">
        <f>IF(#REF!=16,5,0)</f>
        <v>#REF!</v>
      </c>
      <c r="FU15" s="26" t="e">
        <f>IF(#REF!=17,4,0)</f>
        <v>#REF!</v>
      </c>
      <c r="FV15" s="26" t="e">
        <f>IF(#REF!=18,3,0)</f>
        <v>#REF!</v>
      </c>
      <c r="FW15" s="26" t="e">
        <f>IF(#REF!=19,2,0)</f>
        <v>#REF!</v>
      </c>
      <c r="FX15" s="26" t="e">
        <f>IF(#REF!=20,1,0)</f>
        <v>#REF!</v>
      </c>
      <c r="FY15" s="26" t="e">
        <f>IF(#REF!&gt;20,0,0)</f>
        <v>#REF!</v>
      </c>
      <c r="FZ15" s="26" t="e">
        <f>IF(#REF!="сх",0,0)</f>
        <v>#REF!</v>
      </c>
      <c r="GA15" s="26" t="e">
        <f t="shared" si="6"/>
        <v>#REF!</v>
      </c>
      <c r="GB15" s="26" t="e">
        <f>IF(#REF!=1,25,0)</f>
        <v>#REF!</v>
      </c>
      <c r="GC15" s="26" t="e">
        <f>IF(#REF!=2,22,0)</f>
        <v>#REF!</v>
      </c>
      <c r="GD15" s="26" t="e">
        <f>IF(#REF!=3,20,0)</f>
        <v>#REF!</v>
      </c>
      <c r="GE15" s="26" t="e">
        <f>IF(#REF!=4,18,0)</f>
        <v>#REF!</v>
      </c>
      <c r="GF15" s="26" t="e">
        <f>IF(#REF!=5,16,0)</f>
        <v>#REF!</v>
      </c>
      <c r="GG15" s="26" t="e">
        <f>IF(#REF!=6,15,0)</f>
        <v>#REF!</v>
      </c>
      <c r="GH15" s="26" t="e">
        <f>IF(#REF!=7,14,0)</f>
        <v>#REF!</v>
      </c>
      <c r="GI15" s="26" t="e">
        <f>IF(#REF!=8,13,0)</f>
        <v>#REF!</v>
      </c>
      <c r="GJ15" s="26" t="e">
        <f>IF(#REF!=9,12,0)</f>
        <v>#REF!</v>
      </c>
      <c r="GK15" s="26" t="e">
        <f>IF(#REF!=10,11,0)</f>
        <v>#REF!</v>
      </c>
      <c r="GL15" s="26" t="e">
        <f>IF(#REF!=11,10,0)</f>
        <v>#REF!</v>
      </c>
      <c r="GM15" s="26" t="e">
        <f>IF(#REF!=12,9,0)</f>
        <v>#REF!</v>
      </c>
      <c r="GN15" s="26" t="e">
        <f>IF(#REF!=13,8,0)</f>
        <v>#REF!</v>
      </c>
      <c r="GO15" s="26" t="e">
        <f>IF(#REF!=14,7,0)</f>
        <v>#REF!</v>
      </c>
      <c r="GP15" s="26" t="e">
        <f>IF(#REF!=15,6,0)</f>
        <v>#REF!</v>
      </c>
      <c r="GQ15" s="26" t="e">
        <f>IF(#REF!=16,5,0)</f>
        <v>#REF!</v>
      </c>
      <c r="GR15" s="26" t="e">
        <f>IF(#REF!=17,4,0)</f>
        <v>#REF!</v>
      </c>
      <c r="GS15" s="26" t="e">
        <f>IF(#REF!=18,3,0)</f>
        <v>#REF!</v>
      </c>
      <c r="GT15" s="26" t="e">
        <f>IF(#REF!=19,2,0)</f>
        <v>#REF!</v>
      </c>
      <c r="GU15" s="26" t="e">
        <f>IF(#REF!=20,1,0)</f>
        <v>#REF!</v>
      </c>
      <c r="GV15" s="26" t="e">
        <f>IF(#REF!&gt;20,0,0)</f>
        <v>#REF!</v>
      </c>
      <c r="GW15" s="26" t="e">
        <f>IF(#REF!="сх",0,0)</f>
        <v>#REF!</v>
      </c>
      <c r="GX15" s="26" t="e">
        <f t="shared" si="7"/>
        <v>#REF!</v>
      </c>
      <c r="GY15" s="26" t="e">
        <f>IF(#REF!=1,100,0)</f>
        <v>#REF!</v>
      </c>
      <c r="GZ15" s="26" t="e">
        <f>IF(#REF!=2,98,0)</f>
        <v>#REF!</v>
      </c>
      <c r="HA15" s="26" t="e">
        <f>IF(#REF!=3,95,0)</f>
        <v>#REF!</v>
      </c>
      <c r="HB15" s="26" t="e">
        <f>IF(#REF!=4,93,0)</f>
        <v>#REF!</v>
      </c>
      <c r="HC15" s="26" t="e">
        <f>IF(#REF!=5,90,0)</f>
        <v>#REF!</v>
      </c>
      <c r="HD15" s="26" t="e">
        <f>IF(#REF!=6,88,0)</f>
        <v>#REF!</v>
      </c>
      <c r="HE15" s="26" t="e">
        <f>IF(#REF!=7,85,0)</f>
        <v>#REF!</v>
      </c>
      <c r="HF15" s="26" t="e">
        <f>IF(#REF!=8,83,0)</f>
        <v>#REF!</v>
      </c>
      <c r="HG15" s="26" t="e">
        <f>IF(#REF!=9,80,0)</f>
        <v>#REF!</v>
      </c>
      <c r="HH15" s="26" t="e">
        <f>IF(#REF!=10,78,0)</f>
        <v>#REF!</v>
      </c>
      <c r="HI15" s="26" t="e">
        <f>IF(#REF!=11,75,0)</f>
        <v>#REF!</v>
      </c>
      <c r="HJ15" s="26" t="e">
        <f>IF(#REF!=12,73,0)</f>
        <v>#REF!</v>
      </c>
      <c r="HK15" s="26" t="e">
        <f>IF(#REF!=13,70,0)</f>
        <v>#REF!</v>
      </c>
      <c r="HL15" s="26" t="e">
        <f>IF(#REF!=14,68,0)</f>
        <v>#REF!</v>
      </c>
      <c r="HM15" s="26" t="e">
        <f>IF(#REF!=15,65,0)</f>
        <v>#REF!</v>
      </c>
      <c r="HN15" s="26" t="e">
        <f>IF(#REF!=16,63,0)</f>
        <v>#REF!</v>
      </c>
      <c r="HO15" s="26" t="e">
        <f>IF(#REF!=17,60,0)</f>
        <v>#REF!</v>
      </c>
      <c r="HP15" s="26" t="e">
        <f>IF(#REF!=18,58,0)</f>
        <v>#REF!</v>
      </c>
      <c r="HQ15" s="26" t="e">
        <f>IF(#REF!=19,55,0)</f>
        <v>#REF!</v>
      </c>
      <c r="HR15" s="26" t="e">
        <f>IF(#REF!=20,53,0)</f>
        <v>#REF!</v>
      </c>
      <c r="HS15" s="26" t="e">
        <f>IF(#REF!&gt;20,0,0)</f>
        <v>#REF!</v>
      </c>
      <c r="HT15" s="26" t="e">
        <f>IF(#REF!="сх",0,0)</f>
        <v>#REF!</v>
      </c>
      <c r="HU15" s="26" t="e">
        <f t="shared" si="8"/>
        <v>#REF!</v>
      </c>
      <c r="HV15" s="26" t="e">
        <f>IF(#REF!=1,100,0)</f>
        <v>#REF!</v>
      </c>
      <c r="HW15" s="26" t="e">
        <f>IF(#REF!=2,98,0)</f>
        <v>#REF!</v>
      </c>
      <c r="HX15" s="26" t="e">
        <f>IF(#REF!=3,95,0)</f>
        <v>#REF!</v>
      </c>
      <c r="HY15" s="26" t="e">
        <f>IF(#REF!=4,93,0)</f>
        <v>#REF!</v>
      </c>
      <c r="HZ15" s="26" t="e">
        <f>IF(#REF!=5,90,0)</f>
        <v>#REF!</v>
      </c>
      <c r="IA15" s="26" t="e">
        <f>IF(#REF!=6,88,0)</f>
        <v>#REF!</v>
      </c>
      <c r="IB15" s="26" t="e">
        <f>IF(#REF!=7,85,0)</f>
        <v>#REF!</v>
      </c>
      <c r="IC15" s="26" t="e">
        <f>IF(#REF!=8,83,0)</f>
        <v>#REF!</v>
      </c>
      <c r="ID15" s="26" t="e">
        <f>IF(#REF!=9,80,0)</f>
        <v>#REF!</v>
      </c>
      <c r="IE15" s="26" t="e">
        <f>IF(#REF!=10,78,0)</f>
        <v>#REF!</v>
      </c>
      <c r="IF15" s="26" t="e">
        <f>IF(#REF!=11,75,0)</f>
        <v>#REF!</v>
      </c>
      <c r="IG15" s="26" t="e">
        <f>IF(#REF!=12,73,0)</f>
        <v>#REF!</v>
      </c>
      <c r="IH15" s="26" t="e">
        <f>IF(#REF!=13,70,0)</f>
        <v>#REF!</v>
      </c>
      <c r="II15" s="26" t="e">
        <f>IF(#REF!=14,68,0)</f>
        <v>#REF!</v>
      </c>
      <c r="IJ15" s="26" t="e">
        <f>IF(#REF!=15,65,0)</f>
        <v>#REF!</v>
      </c>
      <c r="IK15" s="26" t="e">
        <f>IF(#REF!=16,63,0)</f>
        <v>#REF!</v>
      </c>
      <c r="IL15" s="26" t="e">
        <f>IF(#REF!=17,60,0)</f>
        <v>#REF!</v>
      </c>
      <c r="IM15" s="26" t="e">
        <f>IF(#REF!=18,58,0)</f>
        <v>#REF!</v>
      </c>
      <c r="IN15" s="26" t="e">
        <f>IF(#REF!=19,55,0)</f>
        <v>#REF!</v>
      </c>
      <c r="IO15" s="26" t="e">
        <f>IF(#REF!=20,53,0)</f>
        <v>#REF!</v>
      </c>
      <c r="IP15" s="26" t="e">
        <f>IF(#REF!&gt;20,0,0)</f>
        <v>#REF!</v>
      </c>
      <c r="IQ15" s="26" t="e">
        <f>IF(#REF!="сх",0,0)</f>
        <v>#REF!</v>
      </c>
      <c r="IR15" s="26" t="e">
        <f t="shared" si="9"/>
        <v>#REF!</v>
      </c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</row>
    <row r="16" spans="1:263" ht="27.75" x14ac:dyDescent="0.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9"/>
      <c r="M16" s="36"/>
      <c r="N16" s="10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9"/>
      <c r="DZ16" s="9"/>
      <c r="EA16" s="9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1"/>
      <c r="ET16" s="11"/>
      <c r="EU16" s="11"/>
      <c r="EV16" s="11"/>
      <c r="EW16" s="11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</row>
    <row r="17" spans="1:266" ht="35.25" x14ac:dyDescent="0.5">
      <c r="A17" s="142" t="s">
        <v>28</v>
      </c>
      <c r="B17" s="142"/>
      <c r="C17" s="142"/>
      <c r="D17" s="142"/>
      <c r="E17" s="142"/>
      <c r="F17" s="142"/>
      <c r="G17" s="142"/>
      <c r="H17" s="142"/>
      <c r="I17" s="54"/>
      <c r="J17" s="54"/>
      <c r="K17" s="54"/>
      <c r="L17" s="38"/>
      <c r="M17" s="39"/>
      <c r="N17" s="29"/>
      <c r="O17" s="29"/>
      <c r="P17" s="29"/>
      <c r="Q17" s="27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9"/>
      <c r="EC17" s="9"/>
      <c r="ED17" s="9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1"/>
      <c r="EW17" s="11"/>
      <c r="EX17" s="11"/>
      <c r="EY17" s="11"/>
      <c r="EZ17" s="11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5"/>
      <c r="JE17" s="5"/>
      <c r="JF17" s="5"/>
    </row>
    <row r="18" spans="1:266" ht="35.25" x14ac:dyDescent="0.5">
      <c r="A18" s="54" t="s">
        <v>77</v>
      </c>
      <c r="B18" s="54"/>
      <c r="C18" s="54"/>
      <c r="D18" s="54"/>
      <c r="E18" s="54"/>
      <c r="F18" s="54"/>
      <c r="G18" s="54"/>
      <c r="H18" s="54"/>
      <c r="I18" s="31"/>
      <c r="J18" s="31"/>
      <c r="K18" s="31"/>
      <c r="L18" s="31"/>
      <c r="M18" s="38"/>
      <c r="N18" s="28"/>
      <c r="O18" s="28"/>
      <c r="P18" s="28"/>
      <c r="Q18" s="27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9"/>
      <c r="EC18" s="9"/>
      <c r="ED18" s="9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1"/>
      <c r="EW18" s="11"/>
      <c r="EX18" s="11"/>
      <c r="EY18" s="11"/>
      <c r="EZ18" s="11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5"/>
      <c r="JE18" s="5"/>
      <c r="JF18" s="5"/>
    </row>
    <row r="19" spans="1:266" ht="35.25" x14ac:dyDescent="0.5">
      <c r="A19" s="90"/>
      <c r="B19" s="90"/>
      <c r="C19" s="90"/>
      <c r="D19" s="90"/>
      <c r="E19" s="90"/>
      <c r="F19" s="90"/>
      <c r="G19" s="90"/>
      <c r="H19" s="90"/>
      <c r="I19" s="31"/>
      <c r="J19" s="31"/>
      <c r="K19" s="31"/>
      <c r="L19" s="31"/>
      <c r="M19" s="39"/>
      <c r="N19" s="29"/>
      <c r="O19" s="29"/>
      <c r="P19" s="29"/>
      <c r="Q19" s="27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9"/>
      <c r="EC19" s="9"/>
      <c r="ED19" s="9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1"/>
      <c r="EW19" s="11"/>
      <c r="EX19" s="11"/>
      <c r="EY19" s="11"/>
      <c r="EZ19" s="11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5"/>
      <c r="JE19" s="5"/>
      <c r="JF19" s="5"/>
    </row>
    <row r="20" spans="1:266" ht="35.25" x14ac:dyDescent="0.5">
      <c r="A20" s="142" t="s">
        <v>25</v>
      </c>
      <c r="B20" s="142"/>
      <c r="C20" s="142"/>
      <c r="D20" s="142"/>
      <c r="E20" s="142"/>
      <c r="F20" s="142"/>
      <c r="G20" s="142"/>
      <c r="H20" s="142"/>
      <c r="I20" s="7"/>
      <c r="J20" s="7"/>
      <c r="K20" s="7"/>
      <c r="L20" s="7"/>
      <c r="M20" s="39"/>
      <c r="N20" s="29"/>
      <c r="O20" s="29"/>
      <c r="P20" s="29"/>
      <c r="Q20" s="27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9"/>
      <c r="EC20" s="9"/>
      <c r="ED20" s="9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1"/>
      <c r="EW20" s="11"/>
      <c r="EX20" s="11"/>
      <c r="EY20" s="11"/>
      <c r="EZ20" s="11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5"/>
      <c r="JE20" s="5"/>
      <c r="JF20" s="5"/>
    </row>
    <row r="21" spans="1:266" ht="35.25" x14ac:dyDescent="0.5">
      <c r="A21" s="54" t="s">
        <v>177</v>
      </c>
      <c r="B21" s="54"/>
      <c r="C21" s="54"/>
      <c r="D21" s="54"/>
      <c r="E21" s="54"/>
      <c r="F21" s="54"/>
      <c r="G21" s="54"/>
      <c r="H21" s="54"/>
      <c r="I21" s="7"/>
      <c r="J21" s="7"/>
      <c r="K21" s="7"/>
      <c r="L21" s="7"/>
      <c r="M21" s="38"/>
      <c r="N21" s="28"/>
      <c r="O21" s="28"/>
      <c r="P21" s="28"/>
      <c r="Q21" s="27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9"/>
      <c r="EC21" s="9"/>
      <c r="ED21" s="9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1"/>
      <c r="EW21" s="11"/>
      <c r="EX21" s="11"/>
      <c r="EY21" s="11"/>
      <c r="EZ21" s="11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5"/>
      <c r="JE21" s="5"/>
      <c r="JF21" s="5"/>
    </row>
    <row r="22" spans="1:266" x14ac:dyDescent="0.2">
      <c r="A22" s="31"/>
      <c r="B22" s="31"/>
      <c r="C22" s="31"/>
      <c r="D22" s="31"/>
      <c r="E22" s="31"/>
      <c r="F22" s="31"/>
      <c r="G22" s="31"/>
      <c r="H22" s="31"/>
      <c r="I22" s="7"/>
      <c r="J22" s="7"/>
      <c r="K22" s="7"/>
      <c r="L22" s="7"/>
      <c r="M22" s="31"/>
      <c r="N22" s="5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4"/>
      <c r="DZ22" s="4"/>
      <c r="EA22" s="4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6"/>
      <c r="ET22" s="6"/>
      <c r="EU22" s="6"/>
      <c r="EV22" s="6"/>
      <c r="EW22" s="6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</row>
    <row r="23" spans="1:266" x14ac:dyDescent="0.2">
      <c r="A23" s="31"/>
      <c r="B23" s="31"/>
      <c r="C23" s="31"/>
      <c r="D23" s="31"/>
      <c r="E23" s="31"/>
      <c r="F23" s="31"/>
      <c r="G23" s="31"/>
      <c r="H23" s="31"/>
      <c r="I23" s="7"/>
      <c r="J23" s="7"/>
      <c r="K23" s="7"/>
      <c r="L23" s="7"/>
      <c r="M23" s="31"/>
      <c r="N23" s="5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4"/>
      <c r="DZ23" s="4"/>
      <c r="EA23" s="4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6"/>
      <c r="ET23" s="6"/>
      <c r="EU23" s="6"/>
      <c r="EV23" s="6"/>
      <c r="EW23" s="6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</row>
    <row r="24" spans="1:266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4"/>
      <c r="DZ24" s="4"/>
      <c r="EA24" s="4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6"/>
      <c r="ET24" s="6"/>
      <c r="EU24" s="6"/>
      <c r="EV24" s="6"/>
      <c r="EW24" s="6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</row>
    <row r="25" spans="1:266" x14ac:dyDescent="0.2">
      <c r="A25" s="7"/>
      <c r="B25" s="7"/>
      <c r="C25" s="7"/>
      <c r="D25" s="7"/>
      <c r="E25" s="7"/>
      <c r="F25" s="7"/>
      <c r="G25" s="7"/>
      <c r="H25" s="7"/>
      <c r="M25" s="7"/>
      <c r="N25" s="5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4"/>
      <c r="DZ25" s="4"/>
      <c r="EA25" s="4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6"/>
      <c r="ET25" s="6"/>
      <c r="EU25" s="6"/>
      <c r="EV25" s="6"/>
      <c r="EW25" s="6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</row>
    <row r="26" spans="1:266" x14ac:dyDescent="0.2">
      <c r="A26" s="7"/>
      <c r="B26" s="7"/>
      <c r="C26" s="7"/>
      <c r="D26" s="7"/>
      <c r="E26" s="7"/>
      <c r="F26" s="7"/>
      <c r="G26" s="7"/>
      <c r="H26" s="7"/>
      <c r="M26" s="7"/>
      <c r="N26" s="5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4"/>
      <c r="DZ26" s="4"/>
      <c r="EA26" s="4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6"/>
      <c r="ET26" s="6"/>
      <c r="EU26" s="6"/>
      <c r="EV26" s="6"/>
      <c r="EW26" s="6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</row>
    <row r="27" spans="1:266" x14ac:dyDescent="0.2">
      <c r="A27" s="7"/>
      <c r="B27" s="7"/>
      <c r="C27" s="7"/>
      <c r="D27" s="7"/>
      <c r="E27" s="7"/>
      <c r="F27" s="7"/>
      <c r="G27" s="7"/>
      <c r="H27" s="7"/>
      <c r="M27" s="7"/>
      <c r="N27" s="5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4"/>
      <c r="DZ27" s="4"/>
      <c r="EA27" s="4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6"/>
      <c r="ET27" s="6"/>
      <c r="EU27" s="6"/>
      <c r="EV27" s="6"/>
      <c r="EW27" s="6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</row>
    <row r="28" spans="1:266" x14ac:dyDescent="0.2">
      <c r="A28" s="7"/>
      <c r="B28" s="7"/>
      <c r="C28" s="7"/>
      <c r="D28" s="7"/>
      <c r="E28" s="7"/>
      <c r="F28" s="7"/>
      <c r="G28" s="7"/>
      <c r="H28" s="7"/>
      <c r="M28" s="7"/>
      <c r="N28" s="5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4"/>
      <c r="DZ28" s="4"/>
      <c r="EA28" s="4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6"/>
      <c r="ET28" s="6"/>
      <c r="EU28" s="6"/>
      <c r="EV28" s="6"/>
      <c r="EW28" s="6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</row>
  </sheetData>
  <sheetProtection formatCells="0" formatColumns="0" formatRows="0" insertColumns="0" insertRows="0" insertHyperlinks="0" deleteColumns="0" deleteRows="0" autoFilter="0" pivotTables="0"/>
  <sortState ref="A10:M15">
    <sortCondition ref="A10:A15"/>
  </sortState>
  <mergeCells count="24">
    <mergeCell ref="E7:E9"/>
    <mergeCell ref="F7:F9"/>
    <mergeCell ref="N1:N4"/>
    <mergeCell ref="A2:M2"/>
    <mergeCell ref="A3:M3"/>
    <mergeCell ref="A4:M4"/>
    <mergeCell ref="A5:M5"/>
    <mergeCell ref="I6:K6"/>
    <mergeCell ref="A17:H17"/>
    <mergeCell ref="A20:H20"/>
    <mergeCell ref="N7:N9"/>
    <mergeCell ref="I8:I9"/>
    <mergeCell ref="J8:J9"/>
    <mergeCell ref="K8:K9"/>
    <mergeCell ref="L8:L9"/>
    <mergeCell ref="G7:G9"/>
    <mergeCell ref="H7:H9"/>
    <mergeCell ref="I7:J7"/>
    <mergeCell ref="K7:L7"/>
    <mergeCell ref="M7:M9"/>
    <mergeCell ref="A7:A9"/>
    <mergeCell ref="B7:B9"/>
    <mergeCell ref="C7:C9"/>
    <mergeCell ref="D7:D9"/>
  </mergeCells>
  <dataValidations count="2">
    <dataValidation type="whole" errorStyle="warning" showInputMessage="1" showErrorMessage="1" error="Укажите правильно занимаемое мотокроссменом место_x000a_Место должно быть  от 1 до 60" sqref="K10:K15">
      <formula1>1</formula1>
      <formula2>60</formula2>
    </dataValidation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I10:I15">
      <formula1>1</formula1>
      <formula2>60</formula2>
    </dataValidation>
  </dataValidations>
  <printOptions horizontalCentered="1"/>
  <pageMargins left="0.62992125984251968" right="0.23622047244094491" top="0.15748031496062992" bottom="0.35433070866141736" header="0.51181102362204722" footer="0.51181102362204722"/>
  <pageSetup paperSize="9" scale="29" fitToHeight="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JF28"/>
  <sheetViews>
    <sheetView zoomScale="40" zoomScaleNormal="40" zoomScalePageLayoutView="75" workbookViewId="0">
      <selection activeCell="I10" sqref="I10:L15"/>
    </sheetView>
  </sheetViews>
  <sheetFormatPr defaultRowHeight="12.75" x14ac:dyDescent="0.2"/>
  <cols>
    <col min="1" max="1" width="19.28515625" style="8" customWidth="1"/>
    <col min="2" max="2" width="35.7109375" style="8" customWidth="1"/>
    <col min="3" max="3" width="31" style="8" customWidth="1"/>
    <col min="4" max="4" width="86" style="8" customWidth="1"/>
    <col min="5" max="5" width="25.7109375" style="8" customWidth="1"/>
    <col min="6" max="6" width="85.28515625" style="8" customWidth="1"/>
    <col min="7" max="7" width="66" style="8" customWidth="1"/>
    <col min="8" max="8" width="48.140625" style="8" customWidth="1"/>
    <col min="9" max="9" width="18" style="8" customWidth="1"/>
    <col min="10" max="10" width="13.7109375" style="8" customWidth="1"/>
    <col min="11" max="11" width="13.140625" style="8" customWidth="1"/>
    <col min="12" max="12" width="13.28515625" style="8" customWidth="1"/>
    <col min="13" max="13" width="21.7109375" style="8" customWidth="1"/>
    <col min="14" max="14" width="0.7109375" style="1" hidden="1" customWidth="1"/>
    <col min="15" max="15" width="0" hidden="1" customWidth="1"/>
    <col min="16" max="16" width="7.5703125" style="1" hidden="1" customWidth="1"/>
    <col min="17" max="128" width="7.140625" style="1" hidden="1" customWidth="1"/>
    <col min="129" max="131" width="0" hidden="1" customWidth="1"/>
    <col min="132" max="145" width="8.5703125" style="1" hidden="1" customWidth="1"/>
    <col min="146" max="147" width="7.140625" style="1" hidden="1" customWidth="1"/>
    <col min="148" max="148" width="8.5703125" style="1" hidden="1" customWidth="1"/>
    <col min="149" max="149" width="8.7109375" style="2" hidden="1" customWidth="1"/>
    <col min="150" max="150" width="6.140625" style="2" hidden="1" customWidth="1"/>
    <col min="151" max="151" width="8" style="2" hidden="1" customWidth="1"/>
    <col min="152" max="152" width="3.7109375" style="2" hidden="1" customWidth="1"/>
    <col min="153" max="153" width="9.140625" style="2" hidden="1" customWidth="1"/>
    <col min="154" max="154" width="10" style="1" hidden="1" customWidth="1"/>
    <col min="155" max="155" width="8.140625" style="1" hidden="1" customWidth="1"/>
    <col min="156" max="156" width="7.5703125" style="1" hidden="1" customWidth="1"/>
    <col min="157" max="157" width="9.5703125" style="1" hidden="1" customWidth="1"/>
    <col min="158" max="158" width="5.5703125" style="1" hidden="1" customWidth="1"/>
    <col min="159" max="160" width="5.42578125" style="1" hidden="1" customWidth="1"/>
    <col min="161" max="206" width="3.7109375" style="1" hidden="1" customWidth="1"/>
    <col min="207" max="207" width="7.42578125" style="1" hidden="1" customWidth="1"/>
    <col min="208" max="228" width="3.7109375" style="1" hidden="1" customWidth="1"/>
    <col min="229" max="229" width="5.42578125" style="1" hidden="1" customWidth="1"/>
    <col min="230" max="230" width="5.7109375" style="1" hidden="1" customWidth="1"/>
    <col min="231" max="251" width="3.7109375" style="1" hidden="1" customWidth="1"/>
    <col min="252" max="252" width="5" style="1" hidden="1" customWidth="1"/>
    <col min="253" max="253" width="5.140625" style="1" hidden="1" customWidth="1"/>
    <col min="254" max="254" width="5" style="1" hidden="1" customWidth="1"/>
    <col min="255" max="255" width="7" style="1" hidden="1" customWidth="1"/>
    <col min="256" max="256" width="7.140625" style="1" hidden="1" customWidth="1"/>
    <col min="257" max="258" width="9.140625" style="1" hidden="1" customWidth="1"/>
    <col min="259" max="261" width="0" style="1" hidden="1" customWidth="1"/>
    <col min="262" max="262" width="9.140625" style="1" hidden="1" customWidth="1"/>
    <col min="263" max="16384" width="9.140625" style="1"/>
  </cols>
  <sheetData>
    <row r="1" spans="1:263" ht="129" customHeight="1" x14ac:dyDescent="0.2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58"/>
      <c r="O1" s="9"/>
      <c r="P1" s="10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9"/>
      <c r="DZ1" s="9"/>
      <c r="EA1" s="9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1"/>
      <c r="ET1" s="11"/>
      <c r="EU1" s="11"/>
      <c r="EV1" s="11"/>
      <c r="EW1" s="11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</row>
    <row r="2" spans="1:263" ht="66.75" customHeight="1" x14ac:dyDescent="0.2">
      <c r="A2" s="179" t="s">
        <v>168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59"/>
      <c r="O2" s="9"/>
      <c r="P2" s="1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9"/>
      <c r="DZ2" s="9"/>
      <c r="EA2" s="9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1"/>
      <c r="ET2" s="11"/>
      <c r="EU2" s="11"/>
      <c r="EV2" s="11"/>
      <c r="EW2" s="11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</row>
    <row r="3" spans="1:263" ht="34.5" x14ac:dyDescent="0.2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59"/>
      <c r="O3" s="9"/>
      <c r="P3" s="13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9"/>
      <c r="DZ3" s="9"/>
      <c r="EA3" s="9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1"/>
      <c r="ET3" s="11"/>
      <c r="EU3" s="11"/>
      <c r="EV3" s="11"/>
      <c r="EW3" s="11"/>
      <c r="EX3" s="10"/>
      <c r="EY3" s="10"/>
      <c r="EZ3" s="10"/>
      <c r="FA3" s="10"/>
      <c r="FB3" s="10"/>
      <c r="FC3" s="10"/>
      <c r="FD3" s="10"/>
      <c r="FE3" s="14"/>
      <c r="FF3" s="14"/>
      <c r="FG3" s="14"/>
      <c r="FH3" s="15"/>
      <c r="FI3" s="15"/>
      <c r="FJ3" s="15"/>
      <c r="FK3" s="15"/>
      <c r="FL3" s="15"/>
      <c r="FM3" s="15"/>
      <c r="FN3" s="15"/>
      <c r="FO3" s="15"/>
      <c r="FP3" s="15"/>
      <c r="FQ3" s="15" t="s">
        <v>12</v>
      </c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0"/>
      <c r="IX3" s="10"/>
      <c r="IY3" s="10"/>
      <c r="IZ3" s="10"/>
      <c r="JA3" s="10"/>
      <c r="JB3" s="10"/>
      <c r="JC3" s="10"/>
    </row>
    <row r="4" spans="1:263" ht="35.25" customHeight="1" x14ac:dyDescent="0.2">
      <c r="A4" s="160" t="s">
        <v>143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59"/>
      <c r="O4" s="9"/>
      <c r="P4" s="1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9"/>
      <c r="DZ4" s="9"/>
      <c r="EA4" s="9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1"/>
      <c r="ET4" s="11"/>
      <c r="EU4" s="11"/>
      <c r="EV4" s="11"/>
      <c r="EW4" s="11"/>
      <c r="EX4" s="10"/>
      <c r="EY4" s="10"/>
      <c r="EZ4" s="10"/>
      <c r="FA4" s="10"/>
      <c r="FB4" s="10"/>
      <c r="FC4" s="10"/>
      <c r="FD4" s="10"/>
      <c r="FE4" s="15"/>
      <c r="FF4" s="15" t="s">
        <v>3</v>
      </c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 t="s">
        <v>4</v>
      </c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 t="s">
        <v>5</v>
      </c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 t="s">
        <v>6</v>
      </c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6"/>
      <c r="IT4" s="15"/>
      <c r="IU4" s="15"/>
      <c r="IV4" s="15"/>
      <c r="IW4" s="10"/>
      <c r="IX4" s="10"/>
      <c r="IY4" s="10"/>
      <c r="IZ4" s="10"/>
      <c r="JA4" s="10"/>
      <c r="JB4" s="10"/>
      <c r="JC4" s="10"/>
    </row>
    <row r="5" spans="1:263" ht="34.5" x14ac:dyDescent="0.25">
      <c r="A5" s="161" t="s">
        <v>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7"/>
      <c r="O5" s="9"/>
      <c r="P5" s="1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9"/>
      <c r="DZ5" s="9"/>
      <c r="EA5" s="9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1"/>
      <c r="ET5" s="11"/>
      <c r="EU5" s="11"/>
      <c r="EV5" s="11"/>
      <c r="EW5" s="11"/>
      <c r="EX5" s="10"/>
      <c r="EY5" s="10"/>
      <c r="EZ5" s="10"/>
      <c r="FA5" s="10"/>
      <c r="FB5" s="10"/>
      <c r="FC5" s="10"/>
      <c r="FD5" s="10"/>
      <c r="FE5" s="15">
        <v>1</v>
      </c>
      <c r="FF5" s="15">
        <v>2</v>
      </c>
      <c r="FG5" s="15">
        <v>3</v>
      </c>
      <c r="FH5" s="15">
        <v>4</v>
      </c>
      <c r="FI5" s="15">
        <v>5</v>
      </c>
      <c r="FJ5" s="15">
        <v>6</v>
      </c>
      <c r="FK5" s="15">
        <v>7</v>
      </c>
      <c r="FL5" s="15">
        <v>8</v>
      </c>
      <c r="FM5" s="15">
        <v>9</v>
      </c>
      <c r="FN5" s="15">
        <v>10</v>
      </c>
      <c r="FO5" s="15">
        <v>11</v>
      </c>
      <c r="FP5" s="15">
        <v>12</v>
      </c>
      <c r="FQ5" s="15">
        <v>13</v>
      </c>
      <c r="FR5" s="15">
        <v>14</v>
      </c>
      <c r="FS5" s="15">
        <v>15</v>
      </c>
      <c r="FT5" s="15">
        <v>16</v>
      </c>
      <c r="FU5" s="15">
        <v>17</v>
      </c>
      <c r="FV5" s="15">
        <v>18</v>
      </c>
      <c r="FW5" s="15">
        <v>19</v>
      </c>
      <c r="FX5" s="15">
        <v>20</v>
      </c>
      <c r="FY5" s="15">
        <v>21</v>
      </c>
      <c r="FZ5" s="15" t="s">
        <v>1</v>
      </c>
      <c r="GA5" s="15" t="s">
        <v>15</v>
      </c>
      <c r="GB5" s="15">
        <v>1</v>
      </c>
      <c r="GC5" s="15">
        <v>2</v>
      </c>
      <c r="GD5" s="15">
        <v>3</v>
      </c>
      <c r="GE5" s="15">
        <v>4</v>
      </c>
      <c r="GF5" s="15">
        <v>5</v>
      </c>
      <c r="GG5" s="15">
        <v>6</v>
      </c>
      <c r="GH5" s="15">
        <v>7</v>
      </c>
      <c r="GI5" s="15">
        <v>8</v>
      </c>
      <c r="GJ5" s="15">
        <v>9</v>
      </c>
      <c r="GK5" s="15">
        <v>10</v>
      </c>
      <c r="GL5" s="15">
        <v>11</v>
      </c>
      <c r="GM5" s="15">
        <v>12</v>
      </c>
      <c r="GN5" s="15">
        <v>13</v>
      </c>
      <c r="GO5" s="15">
        <v>14</v>
      </c>
      <c r="GP5" s="15">
        <v>15</v>
      </c>
      <c r="GQ5" s="15">
        <v>16</v>
      </c>
      <c r="GR5" s="15">
        <v>17</v>
      </c>
      <c r="GS5" s="15">
        <v>18</v>
      </c>
      <c r="GT5" s="15">
        <v>19</v>
      </c>
      <c r="GU5" s="15">
        <v>20</v>
      </c>
      <c r="GV5" s="15">
        <v>21</v>
      </c>
      <c r="GW5" s="15" t="s">
        <v>2</v>
      </c>
      <c r="GX5" s="15" t="s">
        <v>14</v>
      </c>
      <c r="GY5" s="15">
        <v>1</v>
      </c>
      <c r="GZ5" s="15">
        <v>2</v>
      </c>
      <c r="HA5" s="15">
        <v>3</v>
      </c>
      <c r="HB5" s="15">
        <v>4</v>
      </c>
      <c r="HC5" s="15">
        <v>5</v>
      </c>
      <c r="HD5" s="15">
        <v>6</v>
      </c>
      <c r="HE5" s="15">
        <v>7</v>
      </c>
      <c r="HF5" s="15">
        <v>8</v>
      </c>
      <c r="HG5" s="15">
        <v>9</v>
      </c>
      <c r="HH5" s="15">
        <v>10</v>
      </c>
      <c r="HI5" s="15">
        <v>11</v>
      </c>
      <c r="HJ5" s="15">
        <v>12</v>
      </c>
      <c r="HK5" s="15">
        <v>13</v>
      </c>
      <c r="HL5" s="15">
        <v>14</v>
      </c>
      <c r="HM5" s="15">
        <v>15</v>
      </c>
      <c r="HN5" s="15">
        <v>16</v>
      </c>
      <c r="HO5" s="15">
        <v>17</v>
      </c>
      <c r="HP5" s="15">
        <v>18</v>
      </c>
      <c r="HQ5" s="15">
        <v>19</v>
      </c>
      <c r="HR5" s="15">
        <v>20</v>
      </c>
      <c r="HS5" s="15">
        <v>21</v>
      </c>
      <c r="HT5" s="15" t="s">
        <v>1</v>
      </c>
      <c r="HU5" s="15" t="s">
        <v>13</v>
      </c>
      <c r="HV5" s="15">
        <v>1</v>
      </c>
      <c r="HW5" s="15">
        <v>2</v>
      </c>
      <c r="HX5" s="15">
        <v>3</v>
      </c>
      <c r="HY5" s="15">
        <v>4</v>
      </c>
      <c r="HZ5" s="15">
        <v>5</v>
      </c>
      <c r="IA5" s="15">
        <v>6</v>
      </c>
      <c r="IB5" s="15">
        <v>7</v>
      </c>
      <c r="IC5" s="15">
        <v>8</v>
      </c>
      <c r="ID5" s="15">
        <v>9</v>
      </c>
      <c r="IE5" s="15">
        <v>10</v>
      </c>
      <c r="IF5" s="15">
        <v>11</v>
      </c>
      <c r="IG5" s="15">
        <v>12</v>
      </c>
      <c r="IH5" s="15">
        <v>13</v>
      </c>
      <c r="II5" s="15">
        <v>14</v>
      </c>
      <c r="IJ5" s="15">
        <v>15</v>
      </c>
      <c r="IK5" s="15">
        <v>16</v>
      </c>
      <c r="IL5" s="15">
        <v>17</v>
      </c>
      <c r="IM5" s="15">
        <v>18</v>
      </c>
      <c r="IN5" s="15">
        <v>19</v>
      </c>
      <c r="IO5" s="15">
        <v>20</v>
      </c>
      <c r="IP5" s="15">
        <v>21</v>
      </c>
      <c r="IQ5" s="15" t="s">
        <v>1</v>
      </c>
      <c r="IR5" s="15" t="s">
        <v>13</v>
      </c>
      <c r="IS5" s="16">
        <f>COUNT(FE5:IR5)</f>
        <v>84</v>
      </c>
      <c r="IT5" s="15" t="s">
        <v>8</v>
      </c>
      <c r="IU5" s="15" t="s">
        <v>9</v>
      </c>
      <c r="IV5" s="19" t="s">
        <v>7</v>
      </c>
      <c r="IW5" s="10"/>
      <c r="IX5" s="10"/>
      <c r="IY5" s="10"/>
      <c r="IZ5" s="10"/>
      <c r="JA5" s="10"/>
      <c r="JB5" s="10"/>
      <c r="JC5" s="10"/>
    </row>
    <row r="6" spans="1:263" ht="27" customHeight="1" thickBot="1" x14ac:dyDescent="0.4">
      <c r="A6" s="103"/>
      <c r="B6" s="103"/>
      <c r="C6" s="103"/>
      <c r="D6" s="103"/>
      <c r="E6" s="103"/>
      <c r="F6" s="103"/>
      <c r="G6" s="103"/>
      <c r="H6" s="103"/>
      <c r="I6" s="180"/>
      <c r="J6" s="180"/>
      <c r="K6" s="180"/>
      <c r="L6" s="103"/>
      <c r="M6" s="35"/>
      <c r="N6" s="17"/>
      <c r="O6" s="9"/>
      <c r="P6" s="18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9"/>
      <c r="DZ6" s="9"/>
      <c r="EA6" s="9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1"/>
      <c r="ET6" s="11"/>
      <c r="EU6" s="11"/>
      <c r="EV6" s="11"/>
      <c r="EW6" s="11"/>
      <c r="EX6" s="10"/>
      <c r="EY6" s="10"/>
      <c r="EZ6" s="10"/>
      <c r="FA6" s="10"/>
      <c r="FB6" s="10"/>
      <c r="FC6" s="10"/>
      <c r="FD6" s="10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6"/>
      <c r="IT6" s="15"/>
      <c r="IU6" s="15"/>
      <c r="IV6" s="19"/>
      <c r="IW6" s="10"/>
      <c r="IX6" s="10"/>
      <c r="IY6" s="10"/>
      <c r="IZ6" s="10"/>
      <c r="JA6" s="10"/>
      <c r="JB6" s="10"/>
      <c r="JC6" s="10"/>
    </row>
    <row r="7" spans="1:263" ht="24" customHeight="1" x14ac:dyDescent="0.2">
      <c r="A7" s="162" t="s">
        <v>18</v>
      </c>
      <c r="B7" s="155" t="s">
        <v>175</v>
      </c>
      <c r="C7" s="143" t="s">
        <v>0</v>
      </c>
      <c r="D7" s="143" t="s">
        <v>38</v>
      </c>
      <c r="E7" s="143" t="s">
        <v>26</v>
      </c>
      <c r="F7" s="164" t="s">
        <v>20</v>
      </c>
      <c r="G7" s="143" t="s">
        <v>21</v>
      </c>
      <c r="H7" s="146" t="s">
        <v>29</v>
      </c>
      <c r="I7" s="181" t="s">
        <v>33</v>
      </c>
      <c r="J7" s="182"/>
      <c r="K7" s="149" t="s">
        <v>34</v>
      </c>
      <c r="L7" s="150"/>
      <c r="M7" s="169" t="s">
        <v>22</v>
      </c>
      <c r="N7" s="172" t="s">
        <v>10</v>
      </c>
      <c r="O7" s="9"/>
      <c r="P7" s="2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9"/>
      <c r="DZ7" s="9"/>
      <c r="EA7" s="9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  <c r="ET7" s="11"/>
      <c r="EU7" s="11"/>
      <c r="EV7" s="11"/>
      <c r="EW7" s="11"/>
      <c r="EX7" s="10"/>
      <c r="EY7" s="10"/>
      <c r="EZ7" s="10"/>
      <c r="FA7" s="11"/>
      <c r="FB7" s="10"/>
      <c r="FC7" s="10"/>
      <c r="FD7" s="10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6"/>
      <c r="IT7" s="15"/>
      <c r="IU7" s="15"/>
      <c r="IV7" s="15"/>
      <c r="IW7" s="10"/>
      <c r="IX7" s="10"/>
      <c r="IY7" s="10"/>
      <c r="IZ7" s="10"/>
      <c r="JA7" s="10"/>
      <c r="JB7" s="10"/>
      <c r="JC7" s="10"/>
    </row>
    <row r="8" spans="1:263" ht="12.75" customHeight="1" x14ac:dyDescent="0.2">
      <c r="A8" s="163"/>
      <c r="B8" s="156"/>
      <c r="C8" s="144"/>
      <c r="D8" s="144"/>
      <c r="E8" s="144"/>
      <c r="F8" s="167"/>
      <c r="G8" s="144"/>
      <c r="H8" s="147"/>
      <c r="I8" s="175" t="s">
        <v>7</v>
      </c>
      <c r="J8" s="177" t="s">
        <v>19</v>
      </c>
      <c r="K8" s="151" t="s">
        <v>7</v>
      </c>
      <c r="L8" s="153" t="s">
        <v>19</v>
      </c>
      <c r="M8" s="170"/>
      <c r="N8" s="173"/>
      <c r="O8" s="9"/>
      <c r="P8" s="20"/>
      <c r="Q8" s="10"/>
      <c r="R8" s="10" t="s">
        <v>3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 t="s">
        <v>4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">
        <v>5</v>
      </c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 t="s">
        <v>6</v>
      </c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9"/>
      <c r="DZ8" s="9"/>
      <c r="EA8" s="9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1"/>
      <c r="ET8" s="11">
        <v>1</v>
      </c>
      <c r="EU8" s="11">
        <v>2</v>
      </c>
      <c r="EV8" s="11"/>
      <c r="EW8" s="11"/>
      <c r="EX8" s="10"/>
      <c r="EY8" s="10"/>
      <c r="EZ8" s="10"/>
      <c r="FA8" s="10"/>
      <c r="FB8" s="10"/>
      <c r="FC8" s="10"/>
      <c r="FD8" s="10"/>
      <c r="FE8" s="14"/>
      <c r="FF8" s="14"/>
      <c r="FG8" s="14"/>
      <c r="FH8" s="15"/>
      <c r="FI8" s="15"/>
      <c r="FJ8" s="15"/>
      <c r="FK8" s="15"/>
      <c r="FL8" s="15"/>
      <c r="FM8" s="15"/>
      <c r="FN8" s="15"/>
      <c r="FO8" s="15"/>
      <c r="FP8" s="15"/>
      <c r="FQ8" s="15" t="s">
        <v>12</v>
      </c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0"/>
      <c r="IX8" s="10"/>
      <c r="IY8" s="10"/>
      <c r="IZ8" s="10"/>
      <c r="JA8" s="10"/>
      <c r="JB8" s="10"/>
      <c r="JC8" s="10"/>
    </row>
    <row r="9" spans="1:263" ht="84.75" customHeight="1" thickBot="1" x14ac:dyDescent="0.25">
      <c r="A9" s="163"/>
      <c r="B9" s="157"/>
      <c r="C9" s="145"/>
      <c r="D9" s="145"/>
      <c r="E9" s="145"/>
      <c r="F9" s="168"/>
      <c r="G9" s="145"/>
      <c r="H9" s="148"/>
      <c r="I9" s="176"/>
      <c r="J9" s="178"/>
      <c r="K9" s="152"/>
      <c r="L9" s="154"/>
      <c r="M9" s="171"/>
      <c r="N9" s="174"/>
      <c r="O9" s="9"/>
      <c r="P9" s="21"/>
      <c r="Q9" s="10">
        <v>1</v>
      </c>
      <c r="R9" s="10">
        <v>2</v>
      </c>
      <c r="S9" s="10">
        <v>3</v>
      </c>
      <c r="T9" s="10">
        <v>4</v>
      </c>
      <c r="U9" s="10">
        <v>5</v>
      </c>
      <c r="V9" s="10">
        <v>6</v>
      </c>
      <c r="W9" s="10">
        <v>7</v>
      </c>
      <c r="X9" s="10">
        <v>8</v>
      </c>
      <c r="Y9" s="10">
        <v>9</v>
      </c>
      <c r="Z9" s="10">
        <v>10</v>
      </c>
      <c r="AA9" s="10">
        <v>11</v>
      </c>
      <c r="AB9" s="10">
        <v>12</v>
      </c>
      <c r="AC9" s="10">
        <v>13</v>
      </c>
      <c r="AD9" s="10">
        <v>14</v>
      </c>
      <c r="AE9" s="10">
        <v>15</v>
      </c>
      <c r="AF9" s="10">
        <v>16</v>
      </c>
      <c r="AG9" s="10">
        <v>17</v>
      </c>
      <c r="AH9" s="10">
        <v>18</v>
      </c>
      <c r="AI9" s="10">
        <v>19</v>
      </c>
      <c r="AJ9" s="10">
        <v>20</v>
      </c>
      <c r="AK9" s="10">
        <v>21</v>
      </c>
      <c r="AL9" s="10" t="s">
        <v>1</v>
      </c>
      <c r="AM9" s="10"/>
      <c r="AN9" s="10">
        <v>1</v>
      </c>
      <c r="AO9" s="10">
        <v>2</v>
      </c>
      <c r="AP9" s="10">
        <v>3</v>
      </c>
      <c r="AQ9" s="10">
        <v>4</v>
      </c>
      <c r="AR9" s="10">
        <v>5</v>
      </c>
      <c r="AS9" s="10">
        <v>6</v>
      </c>
      <c r="AT9" s="10">
        <v>7</v>
      </c>
      <c r="AU9" s="10">
        <v>8</v>
      </c>
      <c r="AV9" s="10">
        <v>9</v>
      </c>
      <c r="AW9" s="10">
        <v>10</v>
      </c>
      <c r="AX9" s="10">
        <v>11</v>
      </c>
      <c r="AY9" s="10">
        <v>12</v>
      </c>
      <c r="AZ9" s="10">
        <v>13</v>
      </c>
      <c r="BA9" s="10">
        <v>14</v>
      </c>
      <c r="BB9" s="10">
        <v>15</v>
      </c>
      <c r="BC9" s="10">
        <v>16</v>
      </c>
      <c r="BD9" s="10">
        <v>17</v>
      </c>
      <c r="BE9" s="10">
        <v>18</v>
      </c>
      <c r="BF9" s="10">
        <v>19</v>
      </c>
      <c r="BG9" s="10">
        <v>20</v>
      </c>
      <c r="BH9" s="10"/>
      <c r="BI9" s="10" t="s">
        <v>2</v>
      </c>
      <c r="BJ9" s="10"/>
      <c r="BK9" s="10">
        <v>1</v>
      </c>
      <c r="BL9" s="10">
        <v>2</v>
      </c>
      <c r="BM9" s="10">
        <v>3</v>
      </c>
      <c r="BN9" s="10">
        <v>4</v>
      </c>
      <c r="BO9" s="10">
        <v>5</v>
      </c>
      <c r="BP9" s="10">
        <v>6</v>
      </c>
      <c r="BQ9" s="10">
        <v>7</v>
      </c>
      <c r="BR9" s="10">
        <v>8</v>
      </c>
      <c r="BS9" s="10">
        <v>9</v>
      </c>
      <c r="BT9" s="10">
        <v>10</v>
      </c>
      <c r="BU9" s="10">
        <v>11</v>
      </c>
      <c r="BV9" s="10">
        <v>12</v>
      </c>
      <c r="BW9" s="10">
        <v>13</v>
      </c>
      <c r="BX9" s="10">
        <v>14</v>
      </c>
      <c r="BY9" s="10">
        <v>15</v>
      </c>
      <c r="BZ9" s="10">
        <v>16</v>
      </c>
      <c r="CA9" s="10">
        <v>17</v>
      </c>
      <c r="CB9" s="10">
        <v>18</v>
      </c>
      <c r="CC9" s="10">
        <v>19</v>
      </c>
      <c r="CD9" s="10">
        <v>20</v>
      </c>
      <c r="CE9" s="10">
        <v>21</v>
      </c>
      <c r="CF9" s="10">
        <v>22</v>
      </c>
      <c r="CG9" s="10">
        <v>23</v>
      </c>
      <c r="CH9" s="10">
        <v>24</v>
      </c>
      <c r="CI9" s="10">
        <v>25</v>
      </c>
      <c r="CJ9" s="10">
        <v>26</v>
      </c>
      <c r="CK9" s="10">
        <v>27</v>
      </c>
      <c r="CL9" s="10">
        <v>28</v>
      </c>
      <c r="CM9" s="10">
        <v>29</v>
      </c>
      <c r="CN9" s="10">
        <v>30</v>
      </c>
      <c r="CO9" s="10">
        <v>31</v>
      </c>
      <c r="CP9" s="10">
        <v>32</v>
      </c>
      <c r="CQ9" s="10">
        <v>33</v>
      </c>
      <c r="CR9" s="10">
        <v>34</v>
      </c>
      <c r="CS9" s="10">
        <v>35</v>
      </c>
      <c r="CT9" s="10">
        <v>36</v>
      </c>
      <c r="CU9" s="10">
        <v>37</v>
      </c>
      <c r="CV9" s="10">
        <v>38</v>
      </c>
      <c r="CW9" s="10">
        <v>39</v>
      </c>
      <c r="CX9" s="10">
        <v>40</v>
      </c>
      <c r="CY9" s="10"/>
      <c r="CZ9" s="10"/>
      <c r="DA9" s="10"/>
      <c r="DB9" s="10">
        <v>1</v>
      </c>
      <c r="DC9" s="10">
        <v>2</v>
      </c>
      <c r="DD9" s="10">
        <v>3</v>
      </c>
      <c r="DE9" s="10">
        <v>4</v>
      </c>
      <c r="DF9" s="10">
        <v>5</v>
      </c>
      <c r="DG9" s="10">
        <v>6</v>
      </c>
      <c r="DH9" s="10">
        <v>7</v>
      </c>
      <c r="DI9" s="10">
        <v>8</v>
      </c>
      <c r="DJ9" s="10">
        <v>9</v>
      </c>
      <c r="DK9" s="10">
        <v>10</v>
      </c>
      <c r="DL9" s="10">
        <v>11</v>
      </c>
      <c r="DM9" s="10">
        <v>12</v>
      </c>
      <c r="DN9" s="10">
        <v>13</v>
      </c>
      <c r="DO9" s="10">
        <v>14</v>
      </c>
      <c r="DP9" s="10">
        <v>15</v>
      </c>
      <c r="DQ9" s="10">
        <v>16</v>
      </c>
      <c r="DR9" s="10">
        <v>17</v>
      </c>
      <c r="DS9" s="10">
        <v>18</v>
      </c>
      <c r="DT9" s="10">
        <v>19</v>
      </c>
      <c r="DU9" s="10">
        <v>20</v>
      </c>
      <c r="DV9" s="10">
        <v>21</v>
      </c>
      <c r="DW9" s="10">
        <v>22</v>
      </c>
      <c r="DX9" s="10">
        <v>23</v>
      </c>
      <c r="DY9" s="10">
        <v>24</v>
      </c>
      <c r="DZ9" s="10">
        <v>25</v>
      </c>
      <c r="EA9" s="10">
        <v>26</v>
      </c>
      <c r="EB9" s="10">
        <v>27</v>
      </c>
      <c r="EC9" s="10">
        <v>28</v>
      </c>
      <c r="ED9" s="10">
        <v>29</v>
      </c>
      <c r="EE9" s="10">
        <v>30</v>
      </c>
      <c r="EF9" s="10">
        <v>31</v>
      </c>
      <c r="EG9" s="10">
        <v>32</v>
      </c>
      <c r="EH9" s="10">
        <v>33</v>
      </c>
      <c r="EI9" s="10">
        <v>34</v>
      </c>
      <c r="EJ9" s="10">
        <v>35</v>
      </c>
      <c r="EK9" s="10">
        <v>36</v>
      </c>
      <c r="EL9" s="10">
        <v>37</v>
      </c>
      <c r="EM9" s="10">
        <v>38</v>
      </c>
      <c r="EN9" s="10">
        <v>39</v>
      </c>
      <c r="EO9" s="10">
        <v>40</v>
      </c>
      <c r="EP9" s="10"/>
      <c r="EQ9" s="10"/>
      <c r="ER9" s="10"/>
      <c r="ES9" s="11"/>
      <c r="ET9" s="11"/>
      <c r="EU9" s="11"/>
      <c r="EV9" s="11"/>
      <c r="EW9" s="11" t="s">
        <v>11</v>
      </c>
      <c r="EX9" s="10" t="s">
        <v>8</v>
      </c>
      <c r="EY9" s="10" t="s">
        <v>9</v>
      </c>
      <c r="EZ9" s="22" t="s">
        <v>7</v>
      </c>
      <c r="FA9" s="10"/>
      <c r="FB9" s="10" t="s">
        <v>16</v>
      </c>
      <c r="FC9" s="10" t="s">
        <v>17</v>
      </c>
      <c r="FD9" s="10"/>
      <c r="FE9" s="15"/>
      <c r="FF9" s="15" t="s">
        <v>3</v>
      </c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 t="s">
        <v>4</v>
      </c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 t="s">
        <v>5</v>
      </c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 t="s">
        <v>6</v>
      </c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6"/>
      <c r="IT9" s="15"/>
      <c r="IU9" s="15"/>
      <c r="IV9" s="15"/>
      <c r="IW9" s="15"/>
      <c r="IX9" s="10"/>
      <c r="IY9" s="10"/>
      <c r="IZ9" s="10"/>
      <c r="JA9" s="10"/>
      <c r="JB9" s="10"/>
      <c r="JC9" s="10"/>
    </row>
    <row r="10" spans="1:263" s="3" customFormat="1" ht="88.5" x14ac:dyDescent="0.2">
      <c r="A10" s="57">
        <v>1</v>
      </c>
      <c r="B10" s="60">
        <v>10</v>
      </c>
      <c r="C10" s="106">
        <v>789</v>
      </c>
      <c r="D10" s="107" t="s">
        <v>133</v>
      </c>
      <c r="E10" s="112" t="s">
        <v>37</v>
      </c>
      <c r="F10" s="63" t="s">
        <v>84</v>
      </c>
      <c r="G10" s="64" t="s">
        <v>85</v>
      </c>
      <c r="H10" s="40" t="s">
        <v>86</v>
      </c>
      <c r="I10" s="80">
        <v>1</v>
      </c>
      <c r="J10" s="81">
        <v>25</v>
      </c>
      <c r="K10" s="82">
        <v>1</v>
      </c>
      <c r="L10" s="81">
        <v>25</v>
      </c>
      <c r="M10" s="87">
        <f t="shared" ref="M10:M15" si="0">SUM(J10+L10)</f>
        <v>50</v>
      </c>
      <c r="N10" s="23" t="e">
        <f>#REF!+#REF!</f>
        <v>#REF!</v>
      </c>
      <c r="O10" s="24"/>
      <c r="P10" s="25"/>
      <c r="Q10" s="24" t="e">
        <f>IF(#REF!=1,25,0)</f>
        <v>#REF!</v>
      </c>
      <c r="R10" s="24" t="e">
        <f>IF(#REF!=2,22,0)</f>
        <v>#REF!</v>
      </c>
      <c r="S10" s="24" t="e">
        <f>IF(#REF!=3,20,0)</f>
        <v>#REF!</v>
      </c>
      <c r="T10" s="24" t="e">
        <f>IF(#REF!=4,18,0)</f>
        <v>#REF!</v>
      </c>
      <c r="U10" s="24" t="e">
        <f>IF(#REF!=5,16,0)</f>
        <v>#REF!</v>
      </c>
      <c r="V10" s="24" t="e">
        <f>IF(#REF!=6,15,0)</f>
        <v>#REF!</v>
      </c>
      <c r="W10" s="24" t="e">
        <f>IF(#REF!=7,14,0)</f>
        <v>#REF!</v>
      </c>
      <c r="X10" s="24" t="e">
        <f>IF(#REF!=8,13,0)</f>
        <v>#REF!</v>
      </c>
      <c r="Y10" s="24" t="e">
        <f>IF(#REF!=9,12,0)</f>
        <v>#REF!</v>
      </c>
      <c r="Z10" s="24" t="e">
        <f>IF(#REF!=10,11,0)</f>
        <v>#REF!</v>
      </c>
      <c r="AA10" s="24" t="e">
        <f>IF(#REF!=11,10,0)</f>
        <v>#REF!</v>
      </c>
      <c r="AB10" s="24" t="e">
        <f>IF(#REF!=12,9,0)</f>
        <v>#REF!</v>
      </c>
      <c r="AC10" s="24" t="e">
        <f>IF(#REF!=13,8,0)</f>
        <v>#REF!</v>
      </c>
      <c r="AD10" s="24" t="e">
        <f>IF(#REF!=14,7,0)</f>
        <v>#REF!</v>
      </c>
      <c r="AE10" s="24" t="e">
        <f>IF(#REF!=15,6,0)</f>
        <v>#REF!</v>
      </c>
      <c r="AF10" s="24" t="e">
        <f>IF(#REF!=16,5,0)</f>
        <v>#REF!</v>
      </c>
      <c r="AG10" s="24" t="e">
        <f>IF(#REF!=17,4,0)</f>
        <v>#REF!</v>
      </c>
      <c r="AH10" s="24" t="e">
        <f>IF(#REF!=18,3,0)</f>
        <v>#REF!</v>
      </c>
      <c r="AI10" s="24" t="e">
        <f>IF(#REF!=19,2,0)</f>
        <v>#REF!</v>
      </c>
      <c r="AJ10" s="24" t="e">
        <f>IF(#REF!=20,1,0)</f>
        <v>#REF!</v>
      </c>
      <c r="AK10" s="24" t="e">
        <f>IF(#REF!&gt;20,0,0)</f>
        <v>#REF!</v>
      </c>
      <c r="AL10" s="24" t="e">
        <f>IF(#REF!="сх",0,0)</f>
        <v>#REF!</v>
      </c>
      <c r="AM10" s="24" t="e">
        <f t="shared" ref="AM10:AM15" si="1">SUM(Q10:AK10)</f>
        <v>#REF!</v>
      </c>
      <c r="AN10" s="24" t="e">
        <f>IF(#REF!=1,25,0)</f>
        <v>#REF!</v>
      </c>
      <c r="AO10" s="24" t="e">
        <f>IF(#REF!=2,22,0)</f>
        <v>#REF!</v>
      </c>
      <c r="AP10" s="24" t="e">
        <f>IF(#REF!=3,20,0)</f>
        <v>#REF!</v>
      </c>
      <c r="AQ10" s="24" t="e">
        <f>IF(#REF!=4,18,0)</f>
        <v>#REF!</v>
      </c>
      <c r="AR10" s="24" t="e">
        <f>IF(#REF!=5,16,0)</f>
        <v>#REF!</v>
      </c>
      <c r="AS10" s="24" t="e">
        <f>IF(#REF!=6,15,0)</f>
        <v>#REF!</v>
      </c>
      <c r="AT10" s="24" t="e">
        <f>IF(#REF!=7,14,0)</f>
        <v>#REF!</v>
      </c>
      <c r="AU10" s="24" t="e">
        <f>IF(#REF!=8,13,0)</f>
        <v>#REF!</v>
      </c>
      <c r="AV10" s="24" t="e">
        <f>IF(#REF!=9,12,0)</f>
        <v>#REF!</v>
      </c>
      <c r="AW10" s="24" t="e">
        <f>IF(#REF!=10,11,0)</f>
        <v>#REF!</v>
      </c>
      <c r="AX10" s="24" t="e">
        <f>IF(#REF!=11,10,0)</f>
        <v>#REF!</v>
      </c>
      <c r="AY10" s="24" t="e">
        <f>IF(#REF!=12,9,0)</f>
        <v>#REF!</v>
      </c>
      <c r="AZ10" s="24" t="e">
        <f>IF(#REF!=13,8,0)</f>
        <v>#REF!</v>
      </c>
      <c r="BA10" s="24" t="e">
        <f>IF(#REF!=14,7,0)</f>
        <v>#REF!</v>
      </c>
      <c r="BB10" s="24" t="e">
        <f>IF(#REF!=15,6,0)</f>
        <v>#REF!</v>
      </c>
      <c r="BC10" s="24" t="e">
        <f>IF(#REF!=16,5,0)</f>
        <v>#REF!</v>
      </c>
      <c r="BD10" s="24" t="e">
        <f>IF(#REF!=17,4,0)</f>
        <v>#REF!</v>
      </c>
      <c r="BE10" s="24" t="e">
        <f>IF(#REF!=18,3,0)</f>
        <v>#REF!</v>
      </c>
      <c r="BF10" s="24" t="e">
        <f>IF(#REF!=19,2,0)</f>
        <v>#REF!</v>
      </c>
      <c r="BG10" s="24" t="e">
        <f>IF(#REF!=20,1,0)</f>
        <v>#REF!</v>
      </c>
      <c r="BH10" s="24" t="e">
        <f>IF(#REF!&gt;20,0,0)</f>
        <v>#REF!</v>
      </c>
      <c r="BI10" s="24" t="e">
        <f>IF(#REF!="сх",0,0)</f>
        <v>#REF!</v>
      </c>
      <c r="BJ10" s="24" t="e">
        <f t="shared" ref="BJ10:BJ15" si="2">SUM(AN10:BH10)</f>
        <v>#REF!</v>
      </c>
      <c r="BK10" s="24" t="e">
        <f>IF(#REF!=1,45,0)</f>
        <v>#REF!</v>
      </c>
      <c r="BL10" s="24" t="e">
        <f>IF(#REF!=2,42,0)</f>
        <v>#REF!</v>
      </c>
      <c r="BM10" s="24" t="e">
        <f>IF(#REF!=3,40,0)</f>
        <v>#REF!</v>
      </c>
      <c r="BN10" s="24" t="e">
        <f>IF(#REF!=4,38,0)</f>
        <v>#REF!</v>
      </c>
      <c r="BO10" s="24" t="e">
        <f>IF(#REF!=5,36,0)</f>
        <v>#REF!</v>
      </c>
      <c r="BP10" s="24" t="e">
        <f>IF(#REF!=6,35,0)</f>
        <v>#REF!</v>
      </c>
      <c r="BQ10" s="24" t="e">
        <f>IF(#REF!=7,34,0)</f>
        <v>#REF!</v>
      </c>
      <c r="BR10" s="24" t="e">
        <f>IF(#REF!=8,33,0)</f>
        <v>#REF!</v>
      </c>
      <c r="BS10" s="24" t="e">
        <f>IF(#REF!=9,32,0)</f>
        <v>#REF!</v>
      </c>
      <c r="BT10" s="24" t="e">
        <f>IF(#REF!=10,31,0)</f>
        <v>#REF!</v>
      </c>
      <c r="BU10" s="24" t="e">
        <f>IF(#REF!=11,30,0)</f>
        <v>#REF!</v>
      </c>
      <c r="BV10" s="24" t="e">
        <f>IF(#REF!=12,29,0)</f>
        <v>#REF!</v>
      </c>
      <c r="BW10" s="24" t="e">
        <f>IF(#REF!=13,28,0)</f>
        <v>#REF!</v>
      </c>
      <c r="BX10" s="24" t="e">
        <f>IF(#REF!=14,27,0)</f>
        <v>#REF!</v>
      </c>
      <c r="BY10" s="24" t="e">
        <f>IF(#REF!=15,26,0)</f>
        <v>#REF!</v>
      </c>
      <c r="BZ10" s="24" t="e">
        <f>IF(#REF!=16,25,0)</f>
        <v>#REF!</v>
      </c>
      <c r="CA10" s="24" t="e">
        <f>IF(#REF!=17,24,0)</f>
        <v>#REF!</v>
      </c>
      <c r="CB10" s="24" t="e">
        <f>IF(#REF!=18,23,0)</f>
        <v>#REF!</v>
      </c>
      <c r="CC10" s="24" t="e">
        <f>IF(#REF!=19,22,0)</f>
        <v>#REF!</v>
      </c>
      <c r="CD10" s="24" t="e">
        <f>IF(#REF!=20,21,0)</f>
        <v>#REF!</v>
      </c>
      <c r="CE10" s="24" t="e">
        <f>IF(#REF!=21,20,0)</f>
        <v>#REF!</v>
      </c>
      <c r="CF10" s="24" t="e">
        <f>IF(#REF!=22,19,0)</f>
        <v>#REF!</v>
      </c>
      <c r="CG10" s="24" t="e">
        <f>IF(#REF!=23,18,0)</f>
        <v>#REF!</v>
      </c>
      <c r="CH10" s="24" t="e">
        <f>IF(#REF!=24,17,0)</f>
        <v>#REF!</v>
      </c>
      <c r="CI10" s="24" t="e">
        <f>IF(#REF!=25,16,0)</f>
        <v>#REF!</v>
      </c>
      <c r="CJ10" s="24" t="e">
        <f>IF(#REF!=26,15,0)</f>
        <v>#REF!</v>
      </c>
      <c r="CK10" s="24" t="e">
        <f>IF(#REF!=27,14,0)</f>
        <v>#REF!</v>
      </c>
      <c r="CL10" s="24" t="e">
        <f>IF(#REF!=28,13,0)</f>
        <v>#REF!</v>
      </c>
      <c r="CM10" s="24" t="e">
        <f>IF(#REF!=29,12,0)</f>
        <v>#REF!</v>
      </c>
      <c r="CN10" s="24" t="e">
        <f>IF(#REF!=30,11,0)</f>
        <v>#REF!</v>
      </c>
      <c r="CO10" s="24" t="e">
        <f>IF(#REF!=31,10,0)</f>
        <v>#REF!</v>
      </c>
      <c r="CP10" s="24" t="e">
        <f>IF(#REF!=32,9,0)</f>
        <v>#REF!</v>
      </c>
      <c r="CQ10" s="24" t="e">
        <f>IF(#REF!=33,8,0)</f>
        <v>#REF!</v>
      </c>
      <c r="CR10" s="24" t="e">
        <f>IF(#REF!=34,7,0)</f>
        <v>#REF!</v>
      </c>
      <c r="CS10" s="24" t="e">
        <f>IF(#REF!=35,6,0)</f>
        <v>#REF!</v>
      </c>
      <c r="CT10" s="24" t="e">
        <f>IF(#REF!=36,5,0)</f>
        <v>#REF!</v>
      </c>
      <c r="CU10" s="24" t="e">
        <f>IF(#REF!=37,4,0)</f>
        <v>#REF!</v>
      </c>
      <c r="CV10" s="24" t="e">
        <f>IF(#REF!=38,3,0)</f>
        <v>#REF!</v>
      </c>
      <c r="CW10" s="24" t="e">
        <f>IF(#REF!=39,2,0)</f>
        <v>#REF!</v>
      </c>
      <c r="CX10" s="24" t="e">
        <f>IF(#REF!=40,1,0)</f>
        <v>#REF!</v>
      </c>
      <c r="CY10" s="24" t="e">
        <f>IF(#REF!&gt;20,0,0)</f>
        <v>#REF!</v>
      </c>
      <c r="CZ10" s="24" t="e">
        <f>IF(#REF!="сх",0,0)</f>
        <v>#REF!</v>
      </c>
      <c r="DA10" s="24" t="e">
        <f t="shared" ref="DA10:DA15" si="3">SUM(BK10:CZ10)</f>
        <v>#REF!</v>
      </c>
      <c r="DB10" s="24" t="e">
        <f>IF(#REF!=1,45,0)</f>
        <v>#REF!</v>
      </c>
      <c r="DC10" s="24" t="e">
        <f>IF(#REF!=2,42,0)</f>
        <v>#REF!</v>
      </c>
      <c r="DD10" s="24" t="e">
        <f>IF(#REF!=3,40,0)</f>
        <v>#REF!</v>
      </c>
      <c r="DE10" s="24" t="e">
        <f>IF(#REF!=4,38,0)</f>
        <v>#REF!</v>
      </c>
      <c r="DF10" s="24" t="e">
        <f>IF(#REF!=5,36,0)</f>
        <v>#REF!</v>
      </c>
      <c r="DG10" s="24" t="e">
        <f>IF(#REF!=6,35,0)</f>
        <v>#REF!</v>
      </c>
      <c r="DH10" s="24" t="e">
        <f>IF(#REF!=7,34,0)</f>
        <v>#REF!</v>
      </c>
      <c r="DI10" s="24" t="e">
        <f>IF(#REF!=8,33,0)</f>
        <v>#REF!</v>
      </c>
      <c r="DJ10" s="24" t="e">
        <f>IF(#REF!=9,32,0)</f>
        <v>#REF!</v>
      </c>
      <c r="DK10" s="24" t="e">
        <f>IF(#REF!=10,31,0)</f>
        <v>#REF!</v>
      </c>
      <c r="DL10" s="24" t="e">
        <f>IF(#REF!=11,30,0)</f>
        <v>#REF!</v>
      </c>
      <c r="DM10" s="24" t="e">
        <f>IF(#REF!=12,29,0)</f>
        <v>#REF!</v>
      </c>
      <c r="DN10" s="24" t="e">
        <f>IF(#REF!=13,28,0)</f>
        <v>#REF!</v>
      </c>
      <c r="DO10" s="24" t="e">
        <f>IF(#REF!=14,27,0)</f>
        <v>#REF!</v>
      </c>
      <c r="DP10" s="24" t="e">
        <f>IF(#REF!=15,26,0)</f>
        <v>#REF!</v>
      </c>
      <c r="DQ10" s="24" t="e">
        <f>IF(#REF!=16,25,0)</f>
        <v>#REF!</v>
      </c>
      <c r="DR10" s="24" t="e">
        <f>IF(#REF!=17,24,0)</f>
        <v>#REF!</v>
      </c>
      <c r="DS10" s="24" t="e">
        <f>IF(#REF!=18,23,0)</f>
        <v>#REF!</v>
      </c>
      <c r="DT10" s="24" t="e">
        <f>IF(#REF!=19,22,0)</f>
        <v>#REF!</v>
      </c>
      <c r="DU10" s="24" t="e">
        <f>IF(#REF!=20,21,0)</f>
        <v>#REF!</v>
      </c>
      <c r="DV10" s="24" t="e">
        <f>IF(#REF!=21,20,0)</f>
        <v>#REF!</v>
      </c>
      <c r="DW10" s="24" t="e">
        <f>IF(#REF!=22,19,0)</f>
        <v>#REF!</v>
      </c>
      <c r="DX10" s="24" t="e">
        <f>IF(#REF!=23,18,0)</f>
        <v>#REF!</v>
      </c>
      <c r="DY10" s="24" t="e">
        <f>IF(#REF!=24,17,0)</f>
        <v>#REF!</v>
      </c>
      <c r="DZ10" s="24" t="e">
        <f>IF(#REF!=25,16,0)</f>
        <v>#REF!</v>
      </c>
      <c r="EA10" s="24" t="e">
        <f>IF(#REF!=26,15,0)</f>
        <v>#REF!</v>
      </c>
      <c r="EB10" s="24" t="e">
        <f>IF(#REF!=27,14,0)</f>
        <v>#REF!</v>
      </c>
      <c r="EC10" s="24" t="e">
        <f>IF(#REF!=28,13,0)</f>
        <v>#REF!</v>
      </c>
      <c r="ED10" s="24" t="e">
        <f>IF(#REF!=29,12,0)</f>
        <v>#REF!</v>
      </c>
      <c r="EE10" s="24" t="e">
        <f>IF(#REF!=30,11,0)</f>
        <v>#REF!</v>
      </c>
      <c r="EF10" s="24" t="e">
        <f>IF(#REF!=31,10,0)</f>
        <v>#REF!</v>
      </c>
      <c r="EG10" s="24" t="e">
        <f>IF(#REF!=32,9,0)</f>
        <v>#REF!</v>
      </c>
      <c r="EH10" s="24" t="e">
        <f>IF(#REF!=33,8,0)</f>
        <v>#REF!</v>
      </c>
      <c r="EI10" s="24" t="e">
        <f>IF(#REF!=34,7,0)</f>
        <v>#REF!</v>
      </c>
      <c r="EJ10" s="24" t="e">
        <f>IF(#REF!=35,6,0)</f>
        <v>#REF!</v>
      </c>
      <c r="EK10" s="24" t="e">
        <f>IF(#REF!=36,5,0)</f>
        <v>#REF!</v>
      </c>
      <c r="EL10" s="24" t="e">
        <f>IF(#REF!=37,4,0)</f>
        <v>#REF!</v>
      </c>
      <c r="EM10" s="24" t="e">
        <f>IF(#REF!=38,3,0)</f>
        <v>#REF!</v>
      </c>
      <c r="EN10" s="24" t="e">
        <f>IF(#REF!=39,2,0)</f>
        <v>#REF!</v>
      </c>
      <c r="EO10" s="24" t="e">
        <f>IF(#REF!=40,1,0)</f>
        <v>#REF!</v>
      </c>
      <c r="EP10" s="24" t="e">
        <f>IF(#REF!&gt;20,0,0)</f>
        <v>#REF!</v>
      </c>
      <c r="EQ10" s="24" t="e">
        <f>IF(#REF!="сх",0,0)</f>
        <v>#REF!</v>
      </c>
      <c r="ER10" s="24" t="e">
        <f t="shared" ref="ER10:ER15" si="4">SUM(DB10:EQ10)</f>
        <v>#REF!</v>
      </c>
      <c r="ES10" s="24"/>
      <c r="ET10" s="24" t="e">
        <f>IF(#REF!="сх","ноль",IF(#REF!&gt;0,#REF!,"Ноль"))</f>
        <v>#REF!</v>
      </c>
      <c r="EU10" s="24" t="e">
        <f>IF(#REF!="сх","ноль",IF(#REF!&gt;0,#REF!,"Ноль"))</f>
        <v>#REF!</v>
      </c>
      <c r="EV10" s="24"/>
      <c r="EW10" s="24" t="e">
        <f t="shared" ref="EW10:EW15" si="5">MIN(ET10,EU10)</f>
        <v>#REF!</v>
      </c>
      <c r="EX10" s="24" t="e">
        <f>IF(M10=#REF!,IF(#REF!&lt;#REF!,#REF!,FB10),#REF!)</f>
        <v>#REF!</v>
      </c>
      <c r="EY10" s="24" t="e">
        <f>IF(M10=#REF!,IF(#REF!&lt;#REF!,0,1))</f>
        <v>#REF!</v>
      </c>
      <c r="EZ10" s="24" t="e">
        <f>IF(AND(EW10&gt;=21,EW10&lt;&gt;0),EW10,IF(M10&lt;#REF!,"СТОП",EX10+EY10))</f>
        <v>#REF!</v>
      </c>
      <c r="FA10" s="24"/>
      <c r="FB10" s="24">
        <v>15</v>
      </c>
      <c r="FC10" s="24">
        <v>16</v>
      </c>
      <c r="FD10" s="24"/>
      <c r="FE10" s="26" t="e">
        <f>IF(#REF!=1,25,0)</f>
        <v>#REF!</v>
      </c>
      <c r="FF10" s="26" t="e">
        <f>IF(#REF!=2,22,0)</f>
        <v>#REF!</v>
      </c>
      <c r="FG10" s="26" t="e">
        <f>IF(#REF!=3,20,0)</f>
        <v>#REF!</v>
      </c>
      <c r="FH10" s="26" t="e">
        <f>IF(#REF!=4,18,0)</f>
        <v>#REF!</v>
      </c>
      <c r="FI10" s="26" t="e">
        <f>IF(#REF!=5,16,0)</f>
        <v>#REF!</v>
      </c>
      <c r="FJ10" s="26" t="e">
        <f>IF(#REF!=6,15,0)</f>
        <v>#REF!</v>
      </c>
      <c r="FK10" s="26" t="e">
        <f>IF(#REF!=7,14,0)</f>
        <v>#REF!</v>
      </c>
      <c r="FL10" s="26" t="e">
        <f>IF(#REF!=8,13,0)</f>
        <v>#REF!</v>
      </c>
      <c r="FM10" s="26" t="e">
        <f>IF(#REF!=9,12,0)</f>
        <v>#REF!</v>
      </c>
      <c r="FN10" s="26" t="e">
        <f>IF(#REF!=10,11,0)</f>
        <v>#REF!</v>
      </c>
      <c r="FO10" s="26" t="e">
        <f>IF(#REF!=11,10,0)</f>
        <v>#REF!</v>
      </c>
      <c r="FP10" s="26" t="e">
        <f>IF(#REF!=12,9,0)</f>
        <v>#REF!</v>
      </c>
      <c r="FQ10" s="26" t="e">
        <f>IF(#REF!=13,8,0)</f>
        <v>#REF!</v>
      </c>
      <c r="FR10" s="26" t="e">
        <f>IF(#REF!=14,7,0)</f>
        <v>#REF!</v>
      </c>
      <c r="FS10" s="26" t="e">
        <f>IF(#REF!=15,6,0)</f>
        <v>#REF!</v>
      </c>
      <c r="FT10" s="26" t="e">
        <f>IF(#REF!=16,5,0)</f>
        <v>#REF!</v>
      </c>
      <c r="FU10" s="26" t="e">
        <f>IF(#REF!=17,4,0)</f>
        <v>#REF!</v>
      </c>
      <c r="FV10" s="26" t="e">
        <f>IF(#REF!=18,3,0)</f>
        <v>#REF!</v>
      </c>
      <c r="FW10" s="26" t="e">
        <f>IF(#REF!=19,2,0)</f>
        <v>#REF!</v>
      </c>
      <c r="FX10" s="26" t="e">
        <f>IF(#REF!=20,1,0)</f>
        <v>#REF!</v>
      </c>
      <c r="FY10" s="26" t="e">
        <f>IF(#REF!&gt;20,0,0)</f>
        <v>#REF!</v>
      </c>
      <c r="FZ10" s="26" t="e">
        <f>IF(#REF!="сх",0,0)</f>
        <v>#REF!</v>
      </c>
      <c r="GA10" s="26" t="e">
        <f t="shared" ref="GA10:GA15" si="6">SUM(FE10:FZ10)</f>
        <v>#REF!</v>
      </c>
      <c r="GB10" s="26" t="e">
        <f>IF(#REF!=1,25,0)</f>
        <v>#REF!</v>
      </c>
      <c r="GC10" s="26" t="e">
        <f>IF(#REF!=2,22,0)</f>
        <v>#REF!</v>
      </c>
      <c r="GD10" s="26" t="e">
        <f>IF(#REF!=3,20,0)</f>
        <v>#REF!</v>
      </c>
      <c r="GE10" s="26" t="e">
        <f>IF(#REF!=4,18,0)</f>
        <v>#REF!</v>
      </c>
      <c r="GF10" s="26" t="e">
        <f>IF(#REF!=5,16,0)</f>
        <v>#REF!</v>
      </c>
      <c r="GG10" s="26" t="e">
        <f>IF(#REF!=6,15,0)</f>
        <v>#REF!</v>
      </c>
      <c r="GH10" s="26" t="e">
        <f>IF(#REF!=7,14,0)</f>
        <v>#REF!</v>
      </c>
      <c r="GI10" s="26" t="e">
        <f>IF(#REF!=8,13,0)</f>
        <v>#REF!</v>
      </c>
      <c r="GJ10" s="26" t="e">
        <f>IF(#REF!=9,12,0)</f>
        <v>#REF!</v>
      </c>
      <c r="GK10" s="26" t="e">
        <f>IF(#REF!=10,11,0)</f>
        <v>#REF!</v>
      </c>
      <c r="GL10" s="26" t="e">
        <f>IF(#REF!=11,10,0)</f>
        <v>#REF!</v>
      </c>
      <c r="GM10" s="26" t="e">
        <f>IF(#REF!=12,9,0)</f>
        <v>#REF!</v>
      </c>
      <c r="GN10" s="26" t="e">
        <f>IF(#REF!=13,8,0)</f>
        <v>#REF!</v>
      </c>
      <c r="GO10" s="26" t="e">
        <f>IF(#REF!=14,7,0)</f>
        <v>#REF!</v>
      </c>
      <c r="GP10" s="26" t="e">
        <f>IF(#REF!=15,6,0)</f>
        <v>#REF!</v>
      </c>
      <c r="GQ10" s="26" t="e">
        <f>IF(#REF!=16,5,0)</f>
        <v>#REF!</v>
      </c>
      <c r="GR10" s="26" t="e">
        <f>IF(#REF!=17,4,0)</f>
        <v>#REF!</v>
      </c>
      <c r="GS10" s="26" t="e">
        <f>IF(#REF!=18,3,0)</f>
        <v>#REF!</v>
      </c>
      <c r="GT10" s="26" t="e">
        <f>IF(#REF!=19,2,0)</f>
        <v>#REF!</v>
      </c>
      <c r="GU10" s="26" t="e">
        <f>IF(#REF!=20,1,0)</f>
        <v>#REF!</v>
      </c>
      <c r="GV10" s="26" t="e">
        <f>IF(#REF!&gt;20,0,0)</f>
        <v>#REF!</v>
      </c>
      <c r="GW10" s="26" t="e">
        <f>IF(#REF!="сх",0,0)</f>
        <v>#REF!</v>
      </c>
      <c r="GX10" s="26" t="e">
        <f t="shared" ref="GX10:GX15" si="7">SUM(GB10:GW10)</f>
        <v>#REF!</v>
      </c>
      <c r="GY10" s="26" t="e">
        <f>IF(#REF!=1,100,0)</f>
        <v>#REF!</v>
      </c>
      <c r="GZ10" s="26" t="e">
        <f>IF(#REF!=2,98,0)</f>
        <v>#REF!</v>
      </c>
      <c r="HA10" s="26" t="e">
        <f>IF(#REF!=3,95,0)</f>
        <v>#REF!</v>
      </c>
      <c r="HB10" s="26" t="e">
        <f>IF(#REF!=4,93,0)</f>
        <v>#REF!</v>
      </c>
      <c r="HC10" s="26" t="e">
        <f>IF(#REF!=5,90,0)</f>
        <v>#REF!</v>
      </c>
      <c r="HD10" s="26" t="e">
        <f>IF(#REF!=6,88,0)</f>
        <v>#REF!</v>
      </c>
      <c r="HE10" s="26" t="e">
        <f>IF(#REF!=7,85,0)</f>
        <v>#REF!</v>
      </c>
      <c r="HF10" s="26" t="e">
        <f>IF(#REF!=8,83,0)</f>
        <v>#REF!</v>
      </c>
      <c r="HG10" s="26" t="e">
        <f>IF(#REF!=9,80,0)</f>
        <v>#REF!</v>
      </c>
      <c r="HH10" s="26" t="e">
        <f>IF(#REF!=10,78,0)</f>
        <v>#REF!</v>
      </c>
      <c r="HI10" s="26" t="e">
        <f>IF(#REF!=11,75,0)</f>
        <v>#REF!</v>
      </c>
      <c r="HJ10" s="26" t="e">
        <f>IF(#REF!=12,73,0)</f>
        <v>#REF!</v>
      </c>
      <c r="HK10" s="26" t="e">
        <f>IF(#REF!=13,70,0)</f>
        <v>#REF!</v>
      </c>
      <c r="HL10" s="26" t="e">
        <f>IF(#REF!=14,68,0)</f>
        <v>#REF!</v>
      </c>
      <c r="HM10" s="26" t="e">
        <f>IF(#REF!=15,65,0)</f>
        <v>#REF!</v>
      </c>
      <c r="HN10" s="26" t="e">
        <f>IF(#REF!=16,63,0)</f>
        <v>#REF!</v>
      </c>
      <c r="HO10" s="26" t="e">
        <f>IF(#REF!=17,60,0)</f>
        <v>#REF!</v>
      </c>
      <c r="HP10" s="26" t="e">
        <f>IF(#REF!=18,58,0)</f>
        <v>#REF!</v>
      </c>
      <c r="HQ10" s="26" t="e">
        <f>IF(#REF!=19,55,0)</f>
        <v>#REF!</v>
      </c>
      <c r="HR10" s="26" t="e">
        <f>IF(#REF!=20,53,0)</f>
        <v>#REF!</v>
      </c>
      <c r="HS10" s="26" t="e">
        <f>IF(#REF!&gt;20,0,0)</f>
        <v>#REF!</v>
      </c>
      <c r="HT10" s="26" t="e">
        <f>IF(#REF!="сх",0,0)</f>
        <v>#REF!</v>
      </c>
      <c r="HU10" s="26" t="e">
        <f t="shared" ref="HU10:HU15" si="8">SUM(GY10:HT10)</f>
        <v>#REF!</v>
      </c>
      <c r="HV10" s="26" t="e">
        <f>IF(#REF!=1,100,0)</f>
        <v>#REF!</v>
      </c>
      <c r="HW10" s="26" t="e">
        <f>IF(#REF!=2,98,0)</f>
        <v>#REF!</v>
      </c>
      <c r="HX10" s="26" t="e">
        <f>IF(#REF!=3,95,0)</f>
        <v>#REF!</v>
      </c>
      <c r="HY10" s="26" t="e">
        <f>IF(#REF!=4,93,0)</f>
        <v>#REF!</v>
      </c>
      <c r="HZ10" s="26" t="e">
        <f>IF(#REF!=5,90,0)</f>
        <v>#REF!</v>
      </c>
      <c r="IA10" s="26" t="e">
        <f>IF(#REF!=6,88,0)</f>
        <v>#REF!</v>
      </c>
      <c r="IB10" s="26" t="e">
        <f>IF(#REF!=7,85,0)</f>
        <v>#REF!</v>
      </c>
      <c r="IC10" s="26" t="e">
        <f>IF(#REF!=8,83,0)</f>
        <v>#REF!</v>
      </c>
      <c r="ID10" s="26" t="e">
        <f>IF(#REF!=9,80,0)</f>
        <v>#REF!</v>
      </c>
      <c r="IE10" s="26" t="e">
        <f>IF(#REF!=10,78,0)</f>
        <v>#REF!</v>
      </c>
      <c r="IF10" s="26" t="e">
        <f>IF(#REF!=11,75,0)</f>
        <v>#REF!</v>
      </c>
      <c r="IG10" s="26" t="e">
        <f>IF(#REF!=12,73,0)</f>
        <v>#REF!</v>
      </c>
      <c r="IH10" s="26" t="e">
        <f>IF(#REF!=13,70,0)</f>
        <v>#REF!</v>
      </c>
      <c r="II10" s="26" t="e">
        <f>IF(#REF!=14,68,0)</f>
        <v>#REF!</v>
      </c>
      <c r="IJ10" s="26" t="e">
        <f>IF(#REF!=15,65,0)</f>
        <v>#REF!</v>
      </c>
      <c r="IK10" s="26" t="e">
        <f>IF(#REF!=16,63,0)</f>
        <v>#REF!</v>
      </c>
      <c r="IL10" s="26" t="e">
        <f>IF(#REF!=17,60,0)</f>
        <v>#REF!</v>
      </c>
      <c r="IM10" s="26" t="e">
        <f>IF(#REF!=18,58,0)</f>
        <v>#REF!</v>
      </c>
      <c r="IN10" s="26" t="e">
        <f>IF(#REF!=19,55,0)</f>
        <v>#REF!</v>
      </c>
      <c r="IO10" s="26" t="e">
        <f>IF(#REF!=20,53,0)</f>
        <v>#REF!</v>
      </c>
      <c r="IP10" s="26" t="e">
        <f>IF(#REF!&gt;20,0,0)</f>
        <v>#REF!</v>
      </c>
      <c r="IQ10" s="26" t="e">
        <f>IF(#REF!="сх",0,0)</f>
        <v>#REF!</v>
      </c>
      <c r="IR10" s="26" t="e">
        <f t="shared" ref="IR10:IR15" si="9">SUM(HV10:IQ10)</f>
        <v>#REF!</v>
      </c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</row>
    <row r="11" spans="1:263" s="3" customFormat="1" ht="88.5" x14ac:dyDescent="0.2">
      <c r="A11" s="58">
        <v>2</v>
      </c>
      <c r="B11" s="61">
        <v>9.6</v>
      </c>
      <c r="C11" s="108">
        <v>228</v>
      </c>
      <c r="D11" s="109" t="s">
        <v>128</v>
      </c>
      <c r="E11" s="113" t="s">
        <v>37</v>
      </c>
      <c r="F11" s="65" t="s">
        <v>88</v>
      </c>
      <c r="G11" s="66" t="s">
        <v>85</v>
      </c>
      <c r="H11" s="45" t="s">
        <v>30</v>
      </c>
      <c r="I11" s="70">
        <v>3</v>
      </c>
      <c r="J11" s="71">
        <v>20</v>
      </c>
      <c r="K11" s="72">
        <v>2</v>
      </c>
      <c r="L11" s="71">
        <v>22</v>
      </c>
      <c r="M11" s="88">
        <f t="shared" si="0"/>
        <v>42</v>
      </c>
      <c r="N11" s="23" t="e">
        <f>#REF!+#REF!</f>
        <v>#REF!</v>
      </c>
      <c r="O11" s="24"/>
      <c r="P11" s="25"/>
      <c r="Q11" s="24" t="e">
        <f>IF(#REF!=1,25,0)</f>
        <v>#REF!</v>
      </c>
      <c r="R11" s="24" t="e">
        <f>IF(#REF!=2,22,0)</f>
        <v>#REF!</v>
      </c>
      <c r="S11" s="24" t="e">
        <f>IF(#REF!=3,20,0)</f>
        <v>#REF!</v>
      </c>
      <c r="T11" s="24" t="e">
        <f>IF(#REF!=4,18,0)</f>
        <v>#REF!</v>
      </c>
      <c r="U11" s="24" t="e">
        <f>IF(#REF!=5,16,0)</f>
        <v>#REF!</v>
      </c>
      <c r="V11" s="24" t="e">
        <f>IF(#REF!=6,15,0)</f>
        <v>#REF!</v>
      </c>
      <c r="W11" s="24" t="e">
        <f>IF(#REF!=7,14,0)</f>
        <v>#REF!</v>
      </c>
      <c r="X11" s="24" t="e">
        <f>IF(#REF!=8,13,0)</f>
        <v>#REF!</v>
      </c>
      <c r="Y11" s="24" t="e">
        <f>IF(#REF!=9,12,0)</f>
        <v>#REF!</v>
      </c>
      <c r="Z11" s="24" t="e">
        <f>IF(#REF!=10,11,0)</f>
        <v>#REF!</v>
      </c>
      <c r="AA11" s="24" t="e">
        <f>IF(#REF!=11,10,0)</f>
        <v>#REF!</v>
      </c>
      <c r="AB11" s="24" t="e">
        <f>IF(#REF!=12,9,0)</f>
        <v>#REF!</v>
      </c>
      <c r="AC11" s="24" t="e">
        <f>IF(#REF!=13,8,0)</f>
        <v>#REF!</v>
      </c>
      <c r="AD11" s="24" t="e">
        <f>IF(#REF!=14,7,0)</f>
        <v>#REF!</v>
      </c>
      <c r="AE11" s="24" t="e">
        <f>IF(#REF!=15,6,0)</f>
        <v>#REF!</v>
      </c>
      <c r="AF11" s="24" t="e">
        <f>IF(#REF!=16,5,0)</f>
        <v>#REF!</v>
      </c>
      <c r="AG11" s="24" t="e">
        <f>IF(#REF!=17,4,0)</f>
        <v>#REF!</v>
      </c>
      <c r="AH11" s="24" t="e">
        <f>IF(#REF!=18,3,0)</f>
        <v>#REF!</v>
      </c>
      <c r="AI11" s="24" t="e">
        <f>IF(#REF!=19,2,0)</f>
        <v>#REF!</v>
      </c>
      <c r="AJ11" s="24" t="e">
        <f>IF(#REF!=20,1,0)</f>
        <v>#REF!</v>
      </c>
      <c r="AK11" s="24" t="e">
        <f>IF(#REF!&gt;20,0,0)</f>
        <v>#REF!</v>
      </c>
      <c r="AL11" s="24" t="e">
        <f>IF(#REF!="сх",0,0)</f>
        <v>#REF!</v>
      </c>
      <c r="AM11" s="24" t="e">
        <f t="shared" si="1"/>
        <v>#REF!</v>
      </c>
      <c r="AN11" s="24" t="e">
        <f>IF(#REF!=1,25,0)</f>
        <v>#REF!</v>
      </c>
      <c r="AO11" s="24" t="e">
        <f>IF(#REF!=2,22,0)</f>
        <v>#REF!</v>
      </c>
      <c r="AP11" s="24" t="e">
        <f>IF(#REF!=3,20,0)</f>
        <v>#REF!</v>
      </c>
      <c r="AQ11" s="24" t="e">
        <f>IF(#REF!=4,18,0)</f>
        <v>#REF!</v>
      </c>
      <c r="AR11" s="24" t="e">
        <f>IF(#REF!=5,16,0)</f>
        <v>#REF!</v>
      </c>
      <c r="AS11" s="24" t="e">
        <f>IF(#REF!=6,15,0)</f>
        <v>#REF!</v>
      </c>
      <c r="AT11" s="24" t="e">
        <f>IF(#REF!=7,14,0)</f>
        <v>#REF!</v>
      </c>
      <c r="AU11" s="24" t="e">
        <f>IF(#REF!=8,13,0)</f>
        <v>#REF!</v>
      </c>
      <c r="AV11" s="24" t="e">
        <f>IF(#REF!=9,12,0)</f>
        <v>#REF!</v>
      </c>
      <c r="AW11" s="24" t="e">
        <f>IF(#REF!=10,11,0)</f>
        <v>#REF!</v>
      </c>
      <c r="AX11" s="24" t="e">
        <f>IF(#REF!=11,10,0)</f>
        <v>#REF!</v>
      </c>
      <c r="AY11" s="24" t="e">
        <f>IF(#REF!=12,9,0)</f>
        <v>#REF!</v>
      </c>
      <c r="AZ11" s="24" t="e">
        <f>IF(#REF!=13,8,0)</f>
        <v>#REF!</v>
      </c>
      <c r="BA11" s="24" t="e">
        <f>IF(#REF!=14,7,0)</f>
        <v>#REF!</v>
      </c>
      <c r="BB11" s="24" t="e">
        <f>IF(#REF!=15,6,0)</f>
        <v>#REF!</v>
      </c>
      <c r="BC11" s="24" t="e">
        <f>IF(#REF!=16,5,0)</f>
        <v>#REF!</v>
      </c>
      <c r="BD11" s="24" t="e">
        <f>IF(#REF!=17,4,0)</f>
        <v>#REF!</v>
      </c>
      <c r="BE11" s="24" t="e">
        <f>IF(#REF!=18,3,0)</f>
        <v>#REF!</v>
      </c>
      <c r="BF11" s="24" t="e">
        <f>IF(#REF!=19,2,0)</f>
        <v>#REF!</v>
      </c>
      <c r="BG11" s="24" t="e">
        <f>IF(#REF!=20,1,0)</f>
        <v>#REF!</v>
      </c>
      <c r="BH11" s="24" t="e">
        <f>IF(#REF!&gt;20,0,0)</f>
        <v>#REF!</v>
      </c>
      <c r="BI11" s="24" t="e">
        <f>IF(#REF!="сх",0,0)</f>
        <v>#REF!</v>
      </c>
      <c r="BJ11" s="24" t="e">
        <f t="shared" si="2"/>
        <v>#REF!</v>
      </c>
      <c r="BK11" s="24" t="e">
        <f>IF(#REF!=1,45,0)</f>
        <v>#REF!</v>
      </c>
      <c r="BL11" s="24" t="e">
        <f>IF(#REF!=2,42,0)</f>
        <v>#REF!</v>
      </c>
      <c r="BM11" s="24" t="e">
        <f>IF(#REF!=3,40,0)</f>
        <v>#REF!</v>
      </c>
      <c r="BN11" s="24" t="e">
        <f>IF(#REF!=4,38,0)</f>
        <v>#REF!</v>
      </c>
      <c r="BO11" s="24" t="e">
        <f>IF(#REF!=5,36,0)</f>
        <v>#REF!</v>
      </c>
      <c r="BP11" s="24" t="e">
        <f>IF(#REF!=6,35,0)</f>
        <v>#REF!</v>
      </c>
      <c r="BQ11" s="24" t="e">
        <f>IF(#REF!=7,34,0)</f>
        <v>#REF!</v>
      </c>
      <c r="BR11" s="24" t="e">
        <f>IF(#REF!=8,33,0)</f>
        <v>#REF!</v>
      </c>
      <c r="BS11" s="24" t="e">
        <f>IF(#REF!=9,32,0)</f>
        <v>#REF!</v>
      </c>
      <c r="BT11" s="24" t="e">
        <f>IF(#REF!=10,31,0)</f>
        <v>#REF!</v>
      </c>
      <c r="BU11" s="24" t="e">
        <f>IF(#REF!=11,30,0)</f>
        <v>#REF!</v>
      </c>
      <c r="BV11" s="24" t="e">
        <f>IF(#REF!=12,29,0)</f>
        <v>#REF!</v>
      </c>
      <c r="BW11" s="24" t="e">
        <f>IF(#REF!=13,28,0)</f>
        <v>#REF!</v>
      </c>
      <c r="BX11" s="24" t="e">
        <f>IF(#REF!=14,27,0)</f>
        <v>#REF!</v>
      </c>
      <c r="BY11" s="24" t="e">
        <f>IF(#REF!=15,26,0)</f>
        <v>#REF!</v>
      </c>
      <c r="BZ11" s="24" t="e">
        <f>IF(#REF!=16,25,0)</f>
        <v>#REF!</v>
      </c>
      <c r="CA11" s="24" t="e">
        <f>IF(#REF!=17,24,0)</f>
        <v>#REF!</v>
      </c>
      <c r="CB11" s="24" t="e">
        <f>IF(#REF!=18,23,0)</f>
        <v>#REF!</v>
      </c>
      <c r="CC11" s="24" t="e">
        <f>IF(#REF!=19,22,0)</f>
        <v>#REF!</v>
      </c>
      <c r="CD11" s="24" t="e">
        <f>IF(#REF!=20,21,0)</f>
        <v>#REF!</v>
      </c>
      <c r="CE11" s="24" t="e">
        <f>IF(#REF!=21,20,0)</f>
        <v>#REF!</v>
      </c>
      <c r="CF11" s="24" t="e">
        <f>IF(#REF!=22,19,0)</f>
        <v>#REF!</v>
      </c>
      <c r="CG11" s="24" t="e">
        <f>IF(#REF!=23,18,0)</f>
        <v>#REF!</v>
      </c>
      <c r="CH11" s="24" t="e">
        <f>IF(#REF!=24,17,0)</f>
        <v>#REF!</v>
      </c>
      <c r="CI11" s="24" t="e">
        <f>IF(#REF!=25,16,0)</f>
        <v>#REF!</v>
      </c>
      <c r="CJ11" s="24" t="e">
        <f>IF(#REF!=26,15,0)</f>
        <v>#REF!</v>
      </c>
      <c r="CK11" s="24" t="e">
        <f>IF(#REF!=27,14,0)</f>
        <v>#REF!</v>
      </c>
      <c r="CL11" s="24" t="e">
        <f>IF(#REF!=28,13,0)</f>
        <v>#REF!</v>
      </c>
      <c r="CM11" s="24" t="e">
        <f>IF(#REF!=29,12,0)</f>
        <v>#REF!</v>
      </c>
      <c r="CN11" s="24" t="e">
        <f>IF(#REF!=30,11,0)</f>
        <v>#REF!</v>
      </c>
      <c r="CO11" s="24" t="e">
        <f>IF(#REF!=31,10,0)</f>
        <v>#REF!</v>
      </c>
      <c r="CP11" s="24" t="e">
        <f>IF(#REF!=32,9,0)</f>
        <v>#REF!</v>
      </c>
      <c r="CQ11" s="24" t="e">
        <f>IF(#REF!=33,8,0)</f>
        <v>#REF!</v>
      </c>
      <c r="CR11" s="24" t="e">
        <f>IF(#REF!=34,7,0)</f>
        <v>#REF!</v>
      </c>
      <c r="CS11" s="24" t="e">
        <f>IF(#REF!=35,6,0)</f>
        <v>#REF!</v>
      </c>
      <c r="CT11" s="24" t="e">
        <f>IF(#REF!=36,5,0)</f>
        <v>#REF!</v>
      </c>
      <c r="CU11" s="24" t="e">
        <f>IF(#REF!=37,4,0)</f>
        <v>#REF!</v>
      </c>
      <c r="CV11" s="24" t="e">
        <f>IF(#REF!=38,3,0)</f>
        <v>#REF!</v>
      </c>
      <c r="CW11" s="24" t="e">
        <f>IF(#REF!=39,2,0)</f>
        <v>#REF!</v>
      </c>
      <c r="CX11" s="24" t="e">
        <f>IF(#REF!=40,1,0)</f>
        <v>#REF!</v>
      </c>
      <c r="CY11" s="24" t="e">
        <f>IF(#REF!&gt;20,0,0)</f>
        <v>#REF!</v>
      </c>
      <c r="CZ11" s="24" t="e">
        <f>IF(#REF!="сх",0,0)</f>
        <v>#REF!</v>
      </c>
      <c r="DA11" s="24" t="e">
        <f t="shared" si="3"/>
        <v>#REF!</v>
      </c>
      <c r="DB11" s="24" t="e">
        <f>IF(#REF!=1,45,0)</f>
        <v>#REF!</v>
      </c>
      <c r="DC11" s="24" t="e">
        <f>IF(#REF!=2,42,0)</f>
        <v>#REF!</v>
      </c>
      <c r="DD11" s="24" t="e">
        <f>IF(#REF!=3,40,0)</f>
        <v>#REF!</v>
      </c>
      <c r="DE11" s="24" t="e">
        <f>IF(#REF!=4,38,0)</f>
        <v>#REF!</v>
      </c>
      <c r="DF11" s="24" t="e">
        <f>IF(#REF!=5,36,0)</f>
        <v>#REF!</v>
      </c>
      <c r="DG11" s="24" t="e">
        <f>IF(#REF!=6,35,0)</f>
        <v>#REF!</v>
      </c>
      <c r="DH11" s="24" t="e">
        <f>IF(#REF!=7,34,0)</f>
        <v>#REF!</v>
      </c>
      <c r="DI11" s="24" t="e">
        <f>IF(#REF!=8,33,0)</f>
        <v>#REF!</v>
      </c>
      <c r="DJ11" s="24" t="e">
        <f>IF(#REF!=9,32,0)</f>
        <v>#REF!</v>
      </c>
      <c r="DK11" s="24" t="e">
        <f>IF(#REF!=10,31,0)</f>
        <v>#REF!</v>
      </c>
      <c r="DL11" s="24" t="e">
        <f>IF(#REF!=11,30,0)</f>
        <v>#REF!</v>
      </c>
      <c r="DM11" s="24" t="e">
        <f>IF(#REF!=12,29,0)</f>
        <v>#REF!</v>
      </c>
      <c r="DN11" s="24" t="e">
        <f>IF(#REF!=13,28,0)</f>
        <v>#REF!</v>
      </c>
      <c r="DO11" s="24" t="e">
        <f>IF(#REF!=14,27,0)</f>
        <v>#REF!</v>
      </c>
      <c r="DP11" s="24" t="e">
        <f>IF(#REF!=15,26,0)</f>
        <v>#REF!</v>
      </c>
      <c r="DQ11" s="24" t="e">
        <f>IF(#REF!=16,25,0)</f>
        <v>#REF!</v>
      </c>
      <c r="DR11" s="24" t="e">
        <f>IF(#REF!=17,24,0)</f>
        <v>#REF!</v>
      </c>
      <c r="DS11" s="24" t="e">
        <f>IF(#REF!=18,23,0)</f>
        <v>#REF!</v>
      </c>
      <c r="DT11" s="24" t="e">
        <f>IF(#REF!=19,22,0)</f>
        <v>#REF!</v>
      </c>
      <c r="DU11" s="24" t="e">
        <f>IF(#REF!=20,21,0)</f>
        <v>#REF!</v>
      </c>
      <c r="DV11" s="24" t="e">
        <f>IF(#REF!=21,20,0)</f>
        <v>#REF!</v>
      </c>
      <c r="DW11" s="24" t="e">
        <f>IF(#REF!=22,19,0)</f>
        <v>#REF!</v>
      </c>
      <c r="DX11" s="24" t="e">
        <f>IF(#REF!=23,18,0)</f>
        <v>#REF!</v>
      </c>
      <c r="DY11" s="24" t="e">
        <f>IF(#REF!=24,17,0)</f>
        <v>#REF!</v>
      </c>
      <c r="DZ11" s="24" t="e">
        <f>IF(#REF!=25,16,0)</f>
        <v>#REF!</v>
      </c>
      <c r="EA11" s="24" t="e">
        <f>IF(#REF!=26,15,0)</f>
        <v>#REF!</v>
      </c>
      <c r="EB11" s="24" t="e">
        <f>IF(#REF!=27,14,0)</f>
        <v>#REF!</v>
      </c>
      <c r="EC11" s="24" t="e">
        <f>IF(#REF!=28,13,0)</f>
        <v>#REF!</v>
      </c>
      <c r="ED11" s="24" t="e">
        <f>IF(#REF!=29,12,0)</f>
        <v>#REF!</v>
      </c>
      <c r="EE11" s="24" t="e">
        <f>IF(#REF!=30,11,0)</f>
        <v>#REF!</v>
      </c>
      <c r="EF11" s="24" t="e">
        <f>IF(#REF!=31,10,0)</f>
        <v>#REF!</v>
      </c>
      <c r="EG11" s="24" t="e">
        <f>IF(#REF!=32,9,0)</f>
        <v>#REF!</v>
      </c>
      <c r="EH11" s="24" t="e">
        <f>IF(#REF!=33,8,0)</f>
        <v>#REF!</v>
      </c>
      <c r="EI11" s="24" t="e">
        <f>IF(#REF!=34,7,0)</f>
        <v>#REF!</v>
      </c>
      <c r="EJ11" s="24" t="e">
        <f>IF(#REF!=35,6,0)</f>
        <v>#REF!</v>
      </c>
      <c r="EK11" s="24" t="e">
        <f>IF(#REF!=36,5,0)</f>
        <v>#REF!</v>
      </c>
      <c r="EL11" s="24" t="e">
        <f>IF(#REF!=37,4,0)</f>
        <v>#REF!</v>
      </c>
      <c r="EM11" s="24" t="e">
        <f>IF(#REF!=38,3,0)</f>
        <v>#REF!</v>
      </c>
      <c r="EN11" s="24" t="e">
        <f>IF(#REF!=39,2,0)</f>
        <v>#REF!</v>
      </c>
      <c r="EO11" s="24" t="e">
        <f>IF(#REF!=40,1,0)</f>
        <v>#REF!</v>
      </c>
      <c r="EP11" s="24" t="e">
        <f>IF(#REF!&gt;20,0,0)</f>
        <v>#REF!</v>
      </c>
      <c r="EQ11" s="24" t="e">
        <f>IF(#REF!="сх",0,0)</f>
        <v>#REF!</v>
      </c>
      <c r="ER11" s="24" t="e">
        <f t="shared" si="4"/>
        <v>#REF!</v>
      </c>
      <c r="ES11" s="24"/>
      <c r="ET11" s="24" t="e">
        <f>IF(#REF!="сх","ноль",IF(#REF!&gt;0,#REF!,"Ноль"))</f>
        <v>#REF!</v>
      </c>
      <c r="EU11" s="24" t="e">
        <f>IF(#REF!="сх","ноль",IF(#REF!&gt;0,#REF!,"Ноль"))</f>
        <v>#REF!</v>
      </c>
      <c r="EV11" s="24"/>
      <c r="EW11" s="24" t="e">
        <f t="shared" si="5"/>
        <v>#REF!</v>
      </c>
      <c r="EX11" s="24" t="e">
        <f>IF(M11=#REF!,IF(#REF!&lt;#REF!,#REF!,FB11),#REF!)</f>
        <v>#REF!</v>
      </c>
      <c r="EY11" s="24" t="e">
        <f>IF(M11=#REF!,IF(#REF!&lt;#REF!,0,1))</f>
        <v>#REF!</v>
      </c>
      <c r="EZ11" s="24" t="e">
        <f>IF(AND(EW11&gt;=21,EW11&lt;&gt;0),EW11,IF(M11&lt;#REF!,"СТОП",EX11+EY11))</f>
        <v>#REF!</v>
      </c>
      <c r="FA11" s="24"/>
      <c r="FB11" s="24">
        <v>15</v>
      </c>
      <c r="FC11" s="24">
        <v>16</v>
      </c>
      <c r="FD11" s="24"/>
      <c r="FE11" s="26" t="e">
        <f>IF(#REF!=1,25,0)</f>
        <v>#REF!</v>
      </c>
      <c r="FF11" s="26" t="e">
        <f>IF(#REF!=2,22,0)</f>
        <v>#REF!</v>
      </c>
      <c r="FG11" s="26" t="e">
        <f>IF(#REF!=3,20,0)</f>
        <v>#REF!</v>
      </c>
      <c r="FH11" s="26" t="e">
        <f>IF(#REF!=4,18,0)</f>
        <v>#REF!</v>
      </c>
      <c r="FI11" s="26" t="e">
        <f>IF(#REF!=5,16,0)</f>
        <v>#REF!</v>
      </c>
      <c r="FJ11" s="26" t="e">
        <f>IF(#REF!=6,15,0)</f>
        <v>#REF!</v>
      </c>
      <c r="FK11" s="26" t="e">
        <f>IF(#REF!=7,14,0)</f>
        <v>#REF!</v>
      </c>
      <c r="FL11" s="26" t="e">
        <f>IF(#REF!=8,13,0)</f>
        <v>#REF!</v>
      </c>
      <c r="FM11" s="26" t="e">
        <f>IF(#REF!=9,12,0)</f>
        <v>#REF!</v>
      </c>
      <c r="FN11" s="26" t="e">
        <f>IF(#REF!=10,11,0)</f>
        <v>#REF!</v>
      </c>
      <c r="FO11" s="26" t="e">
        <f>IF(#REF!=11,10,0)</f>
        <v>#REF!</v>
      </c>
      <c r="FP11" s="26" t="e">
        <f>IF(#REF!=12,9,0)</f>
        <v>#REF!</v>
      </c>
      <c r="FQ11" s="26" t="e">
        <f>IF(#REF!=13,8,0)</f>
        <v>#REF!</v>
      </c>
      <c r="FR11" s="26" t="e">
        <f>IF(#REF!=14,7,0)</f>
        <v>#REF!</v>
      </c>
      <c r="FS11" s="26" t="e">
        <f>IF(#REF!=15,6,0)</f>
        <v>#REF!</v>
      </c>
      <c r="FT11" s="26" t="e">
        <f>IF(#REF!=16,5,0)</f>
        <v>#REF!</v>
      </c>
      <c r="FU11" s="26" t="e">
        <f>IF(#REF!=17,4,0)</f>
        <v>#REF!</v>
      </c>
      <c r="FV11" s="26" t="e">
        <f>IF(#REF!=18,3,0)</f>
        <v>#REF!</v>
      </c>
      <c r="FW11" s="26" t="e">
        <f>IF(#REF!=19,2,0)</f>
        <v>#REF!</v>
      </c>
      <c r="FX11" s="26" t="e">
        <f>IF(#REF!=20,1,0)</f>
        <v>#REF!</v>
      </c>
      <c r="FY11" s="26" t="e">
        <f>IF(#REF!&gt;20,0,0)</f>
        <v>#REF!</v>
      </c>
      <c r="FZ11" s="26" t="e">
        <f>IF(#REF!="сх",0,0)</f>
        <v>#REF!</v>
      </c>
      <c r="GA11" s="26" t="e">
        <f t="shared" si="6"/>
        <v>#REF!</v>
      </c>
      <c r="GB11" s="26" t="e">
        <f>IF(#REF!=1,25,0)</f>
        <v>#REF!</v>
      </c>
      <c r="GC11" s="26" t="e">
        <f>IF(#REF!=2,22,0)</f>
        <v>#REF!</v>
      </c>
      <c r="GD11" s="26" t="e">
        <f>IF(#REF!=3,20,0)</f>
        <v>#REF!</v>
      </c>
      <c r="GE11" s="26" t="e">
        <f>IF(#REF!=4,18,0)</f>
        <v>#REF!</v>
      </c>
      <c r="GF11" s="26" t="e">
        <f>IF(#REF!=5,16,0)</f>
        <v>#REF!</v>
      </c>
      <c r="GG11" s="26" t="e">
        <f>IF(#REF!=6,15,0)</f>
        <v>#REF!</v>
      </c>
      <c r="GH11" s="26" t="e">
        <f>IF(#REF!=7,14,0)</f>
        <v>#REF!</v>
      </c>
      <c r="GI11" s="26" t="e">
        <f>IF(#REF!=8,13,0)</f>
        <v>#REF!</v>
      </c>
      <c r="GJ11" s="26" t="e">
        <f>IF(#REF!=9,12,0)</f>
        <v>#REF!</v>
      </c>
      <c r="GK11" s="26" t="e">
        <f>IF(#REF!=10,11,0)</f>
        <v>#REF!</v>
      </c>
      <c r="GL11" s="26" t="e">
        <f>IF(#REF!=11,10,0)</f>
        <v>#REF!</v>
      </c>
      <c r="GM11" s="26" t="e">
        <f>IF(#REF!=12,9,0)</f>
        <v>#REF!</v>
      </c>
      <c r="GN11" s="26" t="e">
        <f>IF(#REF!=13,8,0)</f>
        <v>#REF!</v>
      </c>
      <c r="GO11" s="26" t="e">
        <f>IF(#REF!=14,7,0)</f>
        <v>#REF!</v>
      </c>
      <c r="GP11" s="26" t="e">
        <f>IF(#REF!=15,6,0)</f>
        <v>#REF!</v>
      </c>
      <c r="GQ11" s="26" t="e">
        <f>IF(#REF!=16,5,0)</f>
        <v>#REF!</v>
      </c>
      <c r="GR11" s="26" t="e">
        <f>IF(#REF!=17,4,0)</f>
        <v>#REF!</v>
      </c>
      <c r="GS11" s="26" t="e">
        <f>IF(#REF!=18,3,0)</f>
        <v>#REF!</v>
      </c>
      <c r="GT11" s="26" t="e">
        <f>IF(#REF!=19,2,0)</f>
        <v>#REF!</v>
      </c>
      <c r="GU11" s="26" t="e">
        <f>IF(#REF!=20,1,0)</f>
        <v>#REF!</v>
      </c>
      <c r="GV11" s="26" t="e">
        <f>IF(#REF!&gt;20,0,0)</f>
        <v>#REF!</v>
      </c>
      <c r="GW11" s="26" t="e">
        <f>IF(#REF!="сх",0,0)</f>
        <v>#REF!</v>
      </c>
      <c r="GX11" s="26" t="e">
        <f t="shared" si="7"/>
        <v>#REF!</v>
      </c>
      <c r="GY11" s="26" t="e">
        <f>IF(#REF!=1,100,0)</f>
        <v>#REF!</v>
      </c>
      <c r="GZ11" s="26" t="e">
        <f>IF(#REF!=2,98,0)</f>
        <v>#REF!</v>
      </c>
      <c r="HA11" s="26" t="e">
        <f>IF(#REF!=3,95,0)</f>
        <v>#REF!</v>
      </c>
      <c r="HB11" s="26" t="e">
        <f>IF(#REF!=4,93,0)</f>
        <v>#REF!</v>
      </c>
      <c r="HC11" s="26" t="e">
        <f>IF(#REF!=5,90,0)</f>
        <v>#REF!</v>
      </c>
      <c r="HD11" s="26" t="e">
        <f>IF(#REF!=6,88,0)</f>
        <v>#REF!</v>
      </c>
      <c r="HE11" s="26" t="e">
        <f>IF(#REF!=7,85,0)</f>
        <v>#REF!</v>
      </c>
      <c r="HF11" s="26" t="e">
        <f>IF(#REF!=8,83,0)</f>
        <v>#REF!</v>
      </c>
      <c r="HG11" s="26" t="e">
        <f>IF(#REF!=9,80,0)</f>
        <v>#REF!</v>
      </c>
      <c r="HH11" s="26" t="e">
        <f>IF(#REF!=10,78,0)</f>
        <v>#REF!</v>
      </c>
      <c r="HI11" s="26" t="e">
        <f>IF(#REF!=11,75,0)</f>
        <v>#REF!</v>
      </c>
      <c r="HJ11" s="26" t="e">
        <f>IF(#REF!=12,73,0)</f>
        <v>#REF!</v>
      </c>
      <c r="HK11" s="26" t="e">
        <f>IF(#REF!=13,70,0)</f>
        <v>#REF!</v>
      </c>
      <c r="HL11" s="26" t="e">
        <f>IF(#REF!=14,68,0)</f>
        <v>#REF!</v>
      </c>
      <c r="HM11" s="26" t="e">
        <f>IF(#REF!=15,65,0)</f>
        <v>#REF!</v>
      </c>
      <c r="HN11" s="26" t="e">
        <f>IF(#REF!=16,63,0)</f>
        <v>#REF!</v>
      </c>
      <c r="HO11" s="26" t="e">
        <f>IF(#REF!=17,60,0)</f>
        <v>#REF!</v>
      </c>
      <c r="HP11" s="26" t="e">
        <f>IF(#REF!=18,58,0)</f>
        <v>#REF!</v>
      </c>
      <c r="HQ11" s="26" t="e">
        <f>IF(#REF!=19,55,0)</f>
        <v>#REF!</v>
      </c>
      <c r="HR11" s="26" t="e">
        <f>IF(#REF!=20,53,0)</f>
        <v>#REF!</v>
      </c>
      <c r="HS11" s="26" t="e">
        <f>IF(#REF!&gt;20,0,0)</f>
        <v>#REF!</v>
      </c>
      <c r="HT11" s="26" t="e">
        <f>IF(#REF!="сх",0,0)</f>
        <v>#REF!</v>
      </c>
      <c r="HU11" s="26" t="e">
        <f t="shared" si="8"/>
        <v>#REF!</v>
      </c>
      <c r="HV11" s="26" t="e">
        <f>IF(#REF!=1,100,0)</f>
        <v>#REF!</v>
      </c>
      <c r="HW11" s="26" t="e">
        <f>IF(#REF!=2,98,0)</f>
        <v>#REF!</v>
      </c>
      <c r="HX11" s="26" t="e">
        <f>IF(#REF!=3,95,0)</f>
        <v>#REF!</v>
      </c>
      <c r="HY11" s="26" t="e">
        <f>IF(#REF!=4,93,0)</f>
        <v>#REF!</v>
      </c>
      <c r="HZ11" s="26" t="e">
        <f>IF(#REF!=5,90,0)</f>
        <v>#REF!</v>
      </c>
      <c r="IA11" s="26" t="e">
        <f>IF(#REF!=6,88,0)</f>
        <v>#REF!</v>
      </c>
      <c r="IB11" s="26" t="e">
        <f>IF(#REF!=7,85,0)</f>
        <v>#REF!</v>
      </c>
      <c r="IC11" s="26" t="e">
        <f>IF(#REF!=8,83,0)</f>
        <v>#REF!</v>
      </c>
      <c r="ID11" s="26" t="e">
        <f>IF(#REF!=9,80,0)</f>
        <v>#REF!</v>
      </c>
      <c r="IE11" s="26" t="e">
        <f>IF(#REF!=10,78,0)</f>
        <v>#REF!</v>
      </c>
      <c r="IF11" s="26" t="e">
        <f>IF(#REF!=11,75,0)</f>
        <v>#REF!</v>
      </c>
      <c r="IG11" s="26" t="e">
        <f>IF(#REF!=12,73,0)</f>
        <v>#REF!</v>
      </c>
      <c r="IH11" s="26" t="e">
        <f>IF(#REF!=13,70,0)</f>
        <v>#REF!</v>
      </c>
      <c r="II11" s="26" t="e">
        <f>IF(#REF!=14,68,0)</f>
        <v>#REF!</v>
      </c>
      <c r="IJ11" s="26" t="e">
        <f>IF(#REF!=15,65,0)</f>
        <v>#REF!</v>
      </c>
      <c r="IK11" s="26" t="e">
        <f>IF(#REF!=16,63,0)</f>
        <v>#REF!</v>
      </c>
      <c r="IL11" s="26" t="e">
        <f>IF(#REF!=17,60,0)</f>
        <v>#REF!</v>
      </c>
      <c r="IM11" s="26" t="e">
        <f>IF(#REF!=18,58,0)</f>
        <v>#REF!</v>
      </c>
      <c r="IN11" s="26" t="e">
        <f>IF(#REF!=19,55,0)</f>
        <v>#REF!</v>
      </c>
      <c r="IO11" s="26" t="e">
        <f>IF(#REF!=20,53,0)</f>
        <v>#REF!</v>
      </c>
      <c r="IP11" s="26" t="e">
        <f>IF(#REF!&gt;20,0,0)</f>
        <v>#REF!</v>
      </c>
      <c r="IQ11" s="26" t="e">
        <f>IF(#REF!="сх",0,0)</f>
        <v>#REF!</v>
      </c>
      <c r="IR11" s="26" t="e">
        <f t="shared" si="9"/>
        <v>#REF!</v>
      </c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</row>
    <row r="12" spans="1:263" s="3" customFormat="1" ht="88.5" x14ac:dyDescent="0.2">
      <c r="A12" s="58">
        <v>3</v>
      </c>
      <c r="B12" s="61">
        <v>9.1999999999999993</v>
      </c>
      <c r="C12" s="108">
        <v>255</v>
      </c>
      <c r="D12" s="109" t="s">
        <v>166</v>
      </c>
      <c r="E12" s="113" t="s">
        <v>23</v>
      </c>
      <c r="F12" s="65" t="s">
        <v>31</v>
      </c>
      <c r="G12" s="66" t="s">
        <v>32</v>
      </c>
      <c r="H12" s="45" t="s">
        <v>86</v>
      </c>
      <c r="I12" s="70">
        <v>2</v>
      </c>
      <c r="J12" s="71">
        <v>22</v>
      </c>
      <c r="K12" s="72">
        <v>3</v>
      </c>
      <c r="L12" s="71">
        <v>20</v>
      </c>
      <c r="M12" s="88">
        <f t="shared" si="0"/>
        <v>42</v>
      </c>
      <c r="N12" s="23" t="e">
        <f>#REF!+#REF!</f>
        <v>#REF!</v>
      </c>
      <c r="O12" s="24"/>
      <c r="P12" s="25"/>
      <c r="Q12" s="24" t="e">
        <f>IF(#REF!=1,25,0)</f>
        <v>#REF!</v>
      </c>
      <c r="R12" s="24" t="e">
        <f>IF(#REF!=2,22,0)</f>
        <v>#REF!</v>
      </c>
      <c r="S12" s="24" t="e">
        <f>IF(#REF!=3,20,0)</f>
        <v>#REF!</v>
      </c>
      <c r="T12" s="24" t="e">
        <f>IF(#REF!=4,18,0)</f>
        <v>#REF!</v>
      </c>
      <c r="U12" s="24" t="e">
        <f>IF(#REF!=5,16,0)</f>
        <v>#REF!</v>
      </c>
      <c r="V12" s="24" t="e">
        <f>IF(#REF!=6,15,0)</f>
        <v>#REF!</v>
      </c>
      <c r="W12" s="24" t="e">
        <f>IF(#REF!=7,14,0)</f>
        <v>#REF!</v>
      </c>
      <c r="X12" s="24" t="e">
        <f>IF(#REF!=8,13,0)</f>
        <v>#REF!</v>
      </c>
      <c r="Y12" s="24" t="e">
        <f>IF(#REF!=9,12,0)</f>
        <v>#REF!</v>
      </c>
      <c r="Z12" s="24" t="e">
        <f>IF(#REF!=10,11,0)</f>
        <v>#REF!</v>
      </c>
      <c r="AA12" s="24" t="e">
        <f>IF(#REF!=11,10,0)</f>
        <v>#REF!</v>
      </c>
      <c r="AB12" s="24" t="e">
        <f>IF(#REF!=12,9,0)</f>
        <v>#REF!</v>
      </c>
      <c r="AC12" s="24" t="e">
        <f>IF(#REF!=13,8,0)</f>
        <v>#REF!</v>
      </c>
      <c r="AD12" s="24" t="e">
        <f>IF(#REF!=14,7,0)</f>
        <v>#REF!</v>
      </c>
      <c r="AE12" s="24" t="e">
        <f>IF(#REF!=15,6,0)</f>
        <v>#REF!</v>
      </c>
      <c r="AF12" s="24" t="e">
        <f>IF(#REF!=16,5,0)</f>
        <v>#REF!</v>
      </c>
      <c r="AG12" s="24" t="e">
        <f>IF(#REF!=17,4,0)</f>
        <v>#REF!</v>
      </c>
      <c r="AH12" s="24" t="e">
        <f>IF(#REF!=18,3,0)</f>
        <v>#REF!</v>
      </c>
      <c r="AI12" s="24" t="e">
        <f>IF(#REF!=19,2,0)</f>
        <v>#REF!</v>
      </c>
      <c r="AJ12" s="24" t="e">
        <f>IF(#REF!=20,1,0)</f>
        <v>#REF!</v>
      </c>
      <c r="AK12" s="24" t="e">
        <f>IF(#REF!&gt;20,0,0)</f>
        <v>#REF!</v>
      </c>
      <c r="AL12" s="24" t="e">
        <f>IF(#REF!="сх",0,0)</f>
        <v>#REF!</v>
      </c>
      <c r="AM12" s="24" t="e">
        <f t="shared" si="1"/>
        <v>#REF!</v>
      </c>
      <c r="AN12" s="24" t="e">
        <f>IF(#REF!=1,25,0)</f>
        <v>#REF!</v>
      </c>
      <c r="AO12" s="24" t="e">
        <f>IF(#REF!=2,22,0)</f>
        <v>#REF!</v>
      </c>
      <c r="AP12" s="24" t="e">
        <f>IF(#REF!=3,20,0)</f>
        <v>#REF!</v>
      </c>
      <c r="AQ12" s="24" t="e">
        <f>IF(#REF!=4,18,0)</f>
        <v>#REF!</v>
      </c>
      <c r="AR12" s="24" t="e">
        <f>IF(#REF!=5,16,0)</f>
        <v>#REF!</v>
      </c>
      <c r="AS12" s="24" t="e">
        <f>IF(#REF!=6,15,0)</f>
        <v>#REF!</v>
      </c>
      <c r="AT12" s="24" t="e">
        <f>IF(#REF!=7,14,0)</f>
        <v>#REF!</v>
      </c>
      <c r="AU12" s="24" t="e">
        <f>IF(#REF!=8,13,0)</f>
        <v>#REF!</v>
      </c>
      <c r="AV12" s="24" t="e">
        <f>IF(#REF!=9,12,0)</f>
        <v>#REF!</v>
      </c>
      <c r="AW12" s="24" t="e">
        <f>IF(#REF!=10,11,0)</f>
        <v>#REF!</v>
      </c>
      <c r="AX12" s="24" t="e">
        <f>IF(#REF!=11,10,0)</f>
        <v>#REF!</v>
      </c>
      <c r="AY12" s="24" t="e">
        <f>IF(#REF!=12,9,0)</f>
        <v>#REF!</v>
      </c>
      <c r="AZ12" s="24" t="e">
        <f>IF(#REF!=13,8,0)</f>
        <v>#REF!</v>
      </c>
      <c r="BA12" s="24" t="e">
        <f>IF(#REF!=14,7,0)</f>
        <v>#REF!</v>
      </c>
      <c r="BB12" s="24" t="e">
        <f>IF(#REF!=15,6,0)</f>
        <v>#REF!</v>
      </c>
      <c r="BC12" s="24" t="e">
        <f>IF(#REF!=16,5,0)</f>
        <v>#REF!</v>
      </c>
      <c r="BD12" s="24" t="e">
        <f>IF(#REF!=17,4,0)</f>
        <v>#REF!</v>
      </c>
      <c r="BE12" s="24" t="e">
        <f>IF(#REF!=18,3,0)</f>
        <v>#REF!</v>
      </c>
      <c r="BF12" s="24" t="e">
        <f>IF(#REF!=19,2,0)</f>
        <v>#REF!</v>
      </c>
      <c r="BG12" s="24" t="e">
        <f>IF(#REF!=20,1,0)</f>
        <v>#REF!</v>
      </c>
      <c r="BH12" s="24" t="e">
        <f>IF(#REF!&gt;20,0,0)</f>
        <v>#REF!</v>
      </c>
      <c r="BI12" s="24" t="e">
        <f>IF(#REF!="сх",0,0)</f>
        <v>#REF!</v>
      </c>
      <c r="BJ12" s="24" t="e">
        <f t="shared" si="2"/>
        <v>#REF!</v>
      </c>
      <c r="BK12" s="24" t="e">
        <f>IF(#REF!=1,45,0)</f>
        <v>#REF!</v>
      </c>
      <c r="BL12" s="24" t="e">
        <f>IF(#REF!=2,42,0)</f>
        <v>#REF!</v>
      </c>
      <c r="BM12" s="24" t="e">
        <f>IF(#REF!=3,40,0)</f>
        <v>#REF!</v>
      </c>
      <c r="BN12" s="24" t="e">
        <f>IF(#REF!=4,38,0)</f>
        <v>#REF!</v>
      </c>
      <c r="BO12" s="24" t="e">
        <f>IF(#REF!=5,36,0)</f>
        <v>#REF!</v>
      </c>
      <c r="BP12" s="24" t="e">
        <f>IF(#REF!=6,35,0)</f>
        <v>#REF!</v>
      </c>
      <c r="BQ12" s="24" t="e">
        <f>IF(#REF!=7,34,0)</f>
        <v>#REF!</v>
      </c>
      <c r="BR12" s="24" t="e">
        <f>IF(#REF!=8,33,0)</f>
        <v>#REF!</v>
      </c>
      <c r="BS12" s="24" t="e">
        <f>IF(#REF!=9,32,0)</f>
        <v>#REF!</v>
      </c>
      <c r="BT12" s="24" t="e">
        <f>IF(#REF!=10,31,0)</f>
        <v>#REF!</v>
      </c>
      <c r="BU12" s="24" t="e">
        <f>IF(#REF!=11,30,0)</f>
        <v>#REF!</v>
      </c>
      <c r="BV12" s="24" t="e">
        <f>IF(#REF!=12,29,0)</f>
        <v>#REF!</v>
      </c>
      <c r="BW12" s="24" t="e">
        <f>IF(#REF!=13,28,0)</f>
        <v>#REF!</v>
      </c>
      <c r="BX12" s="24" t="e">
        <f>IF(#REF!=14,27,0)</f>
        <v>#REF!</v>
      </c>
      <c r="BY12" s="24" t="e">
        <f>IF(#REF!=15,26,0)</f>
        <v>#REF!</v>
      </c>
      <c r="BZ12" s="24" t="e">
        <f>IF(#REF!=16,25,0)</f>
        <v>#REF!</v>
      </c>
      <c r="CA12" s="24" t="e">
        <f>IF(#REF!=17,24,0)</f>
        <v>#REF!</v>
      </c>
      <c r="CB12" s="24" t="e">
        <f>IF(#REF!=18,23,0)</f>
        <v>#REF!</v>
      </c>
      <c r="CC12" s="24" t="e">
        <f>IF(#REF!=19,22,0)</f>
        <v>#REF!</v>
      </c>
      <c r="CD12" s="24" t="e">
        <f>IF(#REF!=20,21,0)</f>
        <v>#REF!</v>
      </c>
      <c r="CE12" s="24" t="e">
        <f>IF(#REF!=21,20,0)</f>
        <v>#REF!</v>
      </c>
      <c r="CF12" s="24" t="e">
        <f>IF(#REF!=22,19,0)</f>
        <v>#REF!</v>
      </c>
      <c r="CG12" s="24" t="e">
        <f>IF(#REF!=23,18,0)</f>
        <v>#REF!</v>
      </c>
      <c r="CH12" s="24" t="e">
        <f>IF(#REF!=24,17,0)</f>
        <v>#REF!</v>
      </c>
      <c r="CI12" s="24" t="e">
        <f>IF(#REF!=25,16,0)</f>
        <v>#REF!</v>
      </c>
      <c r="CJ12" s="24" t="e">
        <f>IF(#REF!=26,15,0)</f>
        <v>#REF!</v>
      </c>
      <c r="CK12" s="24" t="e">
        <f>IF(#REF!=27,14,0)</f>
        <v>#REF!</v>
      </c>
      <c r="CL12" s="24" t="e">
        <f>IF(#REF!=28,13,0)</f>
        <v>#REF!</v>
      </c>
      <c r="CM12" s="24" t="e">
        <f>IF(#REF!=29,12,0)</f>
        <v>#REF!</v>
      </c>
      <c r="CN12" s="24" t="e">
        <f>IF(#REF!=30,11,0)</f>
        <v>#REF!</v>
      </c>
      <c r="CO12" s="24" t="e">
        <f>IF(#REF!=31,10,0)</f>
        <v>#REF!</v>
      </c>
      <c r="CP12" s="24" t="e">
        <f>IF(#REF!=32,9,0)</f>
        <v>#REF!</v>
      </c>
      <c r="CQ12" s="24" t="e">
        <f>IF(#REF!=33,8,0)</f>
        <v>#REF!</v>
      </c>
      <c r="CR12" s="24" t="e">
        <f>IF(#REF!=34,7,0)</f>
        <v>#REF!</v>
      </c>
      <c r="CS12" s="24" t="e">
        <f>IF(#REF!=35,6,0)</f>
        <v>#REF!</v>
      </c>
      <c r="CT12" s="24" t="e">
        <f>IF(#REF!=36,5,0)</f>
        <v>#REF!</v>
      </c>
      <c r="CU12" s="24" t="e">
        <f>IF(#REF!=37,4,0)</f>
        <v>#REF!</v>
      </c>
      <c r="CV12" s="24" t="e">
        <f>IF(#REF!=38,3,0)</f>
        <v>#REF!</v>
      </c>
      <c r="CW12" s="24" t="e">
        <f>IF(#REF!=39,2,0)</f>
        <v>#REF!</v>
      </c>
      <c r="CX12" s="24" t="e">
        <f>IF(#REF!=40,1,0)</f>
        <v>#REF!</v>
      </c>
      <c r="CY12" s="24" t="e">
        <f>IF(#REF!&gt;20,0,0)</f>
        <v>#REF!</v>
      </c>
      <c r="CZ12" s="24" t="e">
        <f>IF(#REF!="сх",0,0)</f>
        <v>#REF!</v>
      </c>
      <c r="DA12" s="24" t="e">
        <f t="shared" si="3"/>
        <v>#REF!</v>
      </c>
      <c r="DB12" s="24" t="e">
        <f>IF(#REF!=1,45,0)</f>
        <v>#REF!</v>
      </c>
      <c r="DC12" s="24" t="e">
        <f>IF(#REF!=2,42,0)</f>
        <v>#REF!</v>
      </c>
      <c r="DD12" s="24" t="e">
        <f>IF(#REF!=3,40,0)</f>
        <v>#REF!</v>
      </c>
      <c r="DE12" s="24" t="e">
        <f>IF(#REF!=4,38,0)</f>
        <v>#REF!</v>
      </c>
      <c r="DF12" s="24" t="e">
        <f>IF(#REF!=5,36,0)</f>
        <v>#REF!</v>
      </c>
      <c r="DG12" s="24" t="e">
        <f>IF(#REF!=6,35,0)</f>
        <v>#REF!</v>
      </c>
      <c r="DH12" s="24" t="e">
        <f>IF(#REF!=7,34,0)</f>
        <v>#REF!</v>
      </c>
      <c r="DI12" s="24" t="e">
        <f>IF(#REF!=8,33,0)</f>
        <v>#REF!</v>
      </c>
      <c r="DJ12" s="24" t="e">
        <f>IF(#REF!=9,32,0)</f>
        <v>#REF!</v>
      </c>
      <c r="DK12" s="24" t="e">
        <f>IF(#REF!=10,31,0)</f>
        <v>#REF!</v>
      </c>
      <c r="DL12" s="24" t="e">
        <f>IF(#REF!=11,30,0)</f>
        <v>#REF!</v>
      </c>
      <c r="DM12" s="24" t="e">
        <f>IF(#REF!=12,29,0)</f>
        <v>#REF!</v>
      </c>
      <c r="DN12" s="24" t="e">
        <f>IF(#REF!=13,28,0)</f>
        <v>#REF!</v>
      </c>
      <c r="DO12" s="24" t="e">
        <f>IF(#REF!=14,27,0)</f>
        <v>#REF!</v>
      </c>
      <c r="DP12" s="24" t="e">
        <f>IF(#REF!=15,26,0)</f>
        <v>#REF!</v>
      </c>
      <c r="DQ12" s="24" t="e">
        <f>IF(#REF!=16,25,0)</f>
        <v>#REF!</v>
      </c>
      <c r="DR12" s="24" t="e">
        <f>IF(#REF!=17,24,0)</f>
        <v>#REF!</v>
      </c>
      <c r="DS12" s="24" t="e">
        <f>IF(#REF!=18,23,0)</f>
        <v>#REF!</v>
      </c>
      <c r="DT12" s="24" t="e">
        <f>IF(#REF!=19,22,0)</f>
        <v>#REF!</v>
      </c>
      <c r="DU12" s="24" t="e">
        <f>IF(#REF!=20,21,0)</f>
        <v>#REF!</v>
      </c>
      <c r="DV12" s="24" t="e">
        <f>IF(#REF!=21,20,0)</f>
        <v>#REF!</v>
      </c>
      <c r="DW12" s="24" t="e">
        <f>IF(#REF!=22,19,0)</f>
        <v>#REF!</v>
      </c>
      <c r="DX12" s="24" t="e">
        <f>IF(#REF!=23,18,0)</f>
        <v>#REF!</v>
      </c>
      <c r="DY12" s="24" t="e">
        <f>IF(#REF!=24,17,0)</f>
        <v>#REF!</v>
      </c>
      <c r="DZ12" s="24" t="e">
        <f>IF(#REF!=25,16,0)</f>
        <v>#REF!</v>
      </c>
      <c r="EA12" s="24" t="e">
        <f>IF(#REF!=26,15,0)</f>
        <v>#REF!</v>
      </c>
      <c r="EB12" s="24" t="e">
        <f>IF(#REF!=27,14,0)</f>
        <v>#REF!</v>
      </c>
      <c r="EC12" s="24" t="e">
        <f>IF(#REF!=28,13,0)</f>
        <v>#REF!</v>
      </c>
      <c r="ED12" s="24" t="e">
        <f>IF(#REF!=29,12,0)</f>
        <v>#REF!</v>
      </c>
      <c r="EE12" s="24" t="e">
        <f>IF(#REF!=30,11,0)</f>
        <v>#REF!</v>
      </c>
      <c r="EF12" s="24" t="e">
        <f>IF(#REF!=31,10,0)</f>
        <v>#REF!</v>
      </c>
      <c r="EG12" s="24" t="e">
        <f>IF(#REF!=32,9,0)</f>
        <v>#REF!</v>
      </c>
      <c r="EH12" s="24" t="e">
        <f>IF(#REF!=33,8,0)</f>
        <v>#REF!</v>
      </c>
      <c r="EI12" s="24" t="e">
        <f>IF(#REF!=34,7,0)</f>
        <v>#REF!</v>
      </c>
      <c r="EJ12" s="24" t="e">
        <f>IF(#REF!=35,6,0)</f>
        <v>#REF!</v>
      </c>
      <c r="EK12" s="24" t="e">
        <f>IF(#REF!=36,5,0)</f>
        <v>#REF!</v>
      </c>
      <c r="EL12" s="24" t="e">
        <f>IF(#REF!=37,4,0)</f>
        <v>#REF!</v>
      </c>
      <c r="EM12" s="24" t="e">
        <f>IF(#REF!=38,3,0)</f>
        <v>#REF!</v>
      </c>
      <c r="EN12" s="24" t="e">
        <f>IF(#REF!=39,2,0)</f>
        <v>#REF!</v>
      </c>
      <c r="EO12" s="24" t="e">
        <f>IF(#REF!=40,1,0)</f>
        <v>#REF!</v>
      </c>
      <c r="EP12" s="24" t="e">
        <f>IF(#REF!&gt;20,0,0)</f>
        <v>#REF!</v>
      </c>
      <c r="EQ12" s="24" t="e">
        <f>IF(#REF!="сх",0,0)</f>
        <v>#REF!</v>
      </c>
      <c r="ER12" s="24" t="e">
        <f t="shared" si="4"/>
        <v>#REF!</v>
      </c>
      <c r="ES12" s="24"/>
      <c r="ET12" s="24" t="e">
        <f>IF(#REF!="сх","ноль",IF(#REF!&gt;0,#REF!,"Ноль"))</f>
        <v>#REF!</v>
      </c>
      <c r="EU12" s="24" t="e">
        <f>IF(#REF!="сх","ноль",IF(#REF!&gt;0,#REF!,"Ноль"))</f>
        <v>#REF!</v>
      </c>
      <c r="EV12" s="24"/>
      <c r="EW12" s="24" t="e">
        <f t="shared" si="5"/>
        <v>#REF!</v>
      </c>
      <c r="EX12" s="24" t="e">
        <f>IF(M12=#REF!,IF(#REF!&lt;#REF!,#REF!,FB12),#REF!)</f>
        <v>#REF!</v>
      </c>
      <c r="EY12" s="24" t="e">
        <f>IF(M12=#REF!,IF(#REF!&lt;#REF!,0,1))</f>
        <v>#REF!</v>
      </c>
      <c r="EZ12" s="24" t="e">
        <f>IF(AND(EW12&gt;=21,EW12&lt;&gt;0),EW12,IF(M12&lt;#REF!,"СТОП",EX12+EY12))</f>
        <v>#REF!</v>
      </c>
      <c r="FA12" s="24"/>
      <c r="FB12" s="24">
        <v>15</v>
      </c>
      <c r="FC12" s="24">
        <v>16</v>
      </c>
      <c r="FD12" s="24"/>
      <c r="FE12" s="26" t="e">
        <f>IF(#REF!=1,25,0)</f>
        <v>#REF!</v>
      </c>
      <c r="FF12" s="26" t="e">
        <f>IF(#REF!=2,22,0)</f>
        <v>#REF!</v>
      </c>
      <c r="FG12" s="26" t="e">
        <f>IF(#REF!=3,20,0)</f>
        <v>#REF!</v>
      </c>
      <c r="FH12" s="26" t="e">
        <f>IF(#REF!=4,18,0)</f>
        <v>#REF!</v>
      </c>
      <c r="FI12" s="26" t="e">
        <f>IF(#REF!=5,16,0)</f>
        <v>#REF!</v>
      </c>
      <c r="FJ12" s="26" t="e">
        <f>IF(#REF!=6,15,0)</f>
        <v>#REF!</v>
      </c>
      <c r="FK12" s="26" t="e">
        <f>IF(#REF!=7,14,0)</f>
        <v>#REF!</v>
      </c>
      <c r="FL12" s="26" t="e">
        <f>IF(#REF!=8,13,0)</f>
        <v>#REF!</v>
      </c>
      <c r="FM12" s="26" t="e">
        <f>IF(#REF!=9,12,0)</f>
        <v>#REF!</v>
      </c>
      <c r="FN12" s="26" t="e">
        <f>IF(#REF!=10,11,0)</f>
        <v>#REF!</v>
      </c>
      <c r="FO12" s="26" t="e">
        <f>IF(#REF!=11,10,0)</f>
        <v>#REF!</v>
      </c>
      <c r="FP12" s="26" t="e">
        <f>IF(#REF!=12,9,0)</f>
        <v>#REF!</v>
      </c>
      <c r="FQ12" s="26" t="e">
        <f>IF(#REF!=13,8,0)</f>
        <v>#REF!</v>
      </c>
      <c r="FR12" s="26" t="e">
        <f>IF(#REF!=14,7,0)</f>
        <v>#REF!</v>
      </c>
      <c r="FS12" s="26" t="e">
        <f>IF(#REF!=15,6,0)</f>
        <v>#REF!</v>
      </c>
      <c r="FT12" s="26" t="e">
        <f>IF(#REF!=16,5,0)</f>
        <v>#REF!</v>
      </c>
      <c r="FU12" s="26" t="e">
        <f>IF(#REF!=17,4,0)</f>
        <v>#REF!</v>
      </c>
      <c r="FV12" s="26" t="e">
        <f>IF(#REF!=18,3,0)</f>
        <v>#REF!</v>
      </c>
      <c r="FW12" s="26" t="e">
        <f>IF(#REF!=19,2,0)</f>
        <v>#REF!</v>
      </c>
      <c r="FX12" s="26" t="e">
        <f>IF(#REF!=20,1,0)</f>
        <v>#REF!</v>
      </c>
      <c r="FY12" s="26" t="e">
        <f>IF(#REF!&gt;20,0,0)</f>
        <v>#REF!</v>
      </c>
      <c r="FZ12" s="26" t="e">
        <f>IF(#REF!="сх",0,0)</f>
        <v>#REF!</v>
      </c>
      <c r="GA12" s="26" t="e">
        <f t="shared" si="6"/>
        <v>#REF!</v>
      </c>
      <c r="GB12" s="26" t="e">
        <f>IF(#REF!=1,25,0)</f>
        <v>#REF!</v>
      </c>
      <c r="GC12" s="26" t="e">
        <f>IF(#REF!=2,22,0)</f>
        <v>#REF!</v>
      </c>
      <c r="GD12" s="26" t="e">
        <f>IF(#REF!=3,20,0)</f>
        <v>#REF!</v>
      </c>
      <c r="GE12" s="26" t="e">
        <f>IF(#REF!=4,18,0)</f>
        <v>#REF!</v>
      </c>
      <c r="GF12" s="26" t="e">
        <f>IF(#REF!=5,16,0)</f>
        <v>#REF!</v>
      </c>
      <c r="GG12" s="26" t="e">
        <f>IF(#REF!=6,15,0)</f>
        <v>#REF!</v>
      </c>
      <c r="GH12" s="26" t="e">
        <f>IF(#REF!=7,14,0)</f>
        <v>#REF!</v>
      </c>
      <c r="GI12" s="26" t="e">
        <f>IF(#REF!=8,13,0)</f>
        <v>#REF!</v>
      </c>
      <c r="GJ12" s="26" t="e">
        <f>IF(#REF!=9,12,0)</f>
        <v>#REF!</v>
      </c>
      <c r="GK12" s="26" t="e">
        <f>IF(#REF!=10,11,0)</f>
        <v>#REF!</v>
      </c>
      <c r="GL12" s="26" t="e">
        <f>IF(#REF!=11,10,0)</f>
        <v>#REF!</v>
      </c>
      <c r="GM12" s="26" t="e">
        <f>IF(#REF!=12,9,0)</f>
        <v>#REF!</v>
      </c>
      <c r="GN12" s="26" t="e">
        <f>IF(#REF!=13,8,0)</f>
        <v>#REF!</v>
      </c>
      <c r="GO12" s="26" t="e">
        <f>IF(#REF!=14,7,0)</f>
        <v>#REF!</v>
      </c>
      <c r="GP12" s="26" t="e">
        <f>IF(#REF!=15,6,0)</f>
        <v>#REF!</v>
      </c>
      <c r="GQ12" s="26" t="e">
        <f>IF(#REF!=16,5,0)</f>
        <v>#REF!</v>
      </c>
      <c r="GR12" s="26" t="e">
        <f>IF(#REF!=17,4,0)</f>
        <v>#REF!</v>
      </c>
      <c r="GS12" s="26" t="e">
        <f>IF(#REF!=18,3,0)</f>
        <v>#REF!</v>
      </c>
      <c r="GT12" s="26" t="e">
        <f>IF(#REF!=19,2,0)</f>
        <v>#REF!</v>
      </c>
      <c r="GU12" s="26" t="e">
        <f>IF(#REF!=20,1,0)</f>
        <v>#REF!</v>
      </c>
      <c r="GV12" s="26" t="e">
        <f>IF(#REF!&gt;20,0,0)</f>
        <v>#REF!</v>
      </c>
      <c r="GW12" s="26" t="e">
        <f>IF(#REF!="сх",0,0)</f>
        <v>#REF!</v>
      </c>
      <c r="GX12" s="26" t="e">
        <f t="shared" si="7"/>
        <v>#REF!</v>
      </c>
      <c r="GY12" s="26" t="e">
        <f>IF(#REF!=1,100,0)</f>
        <v>#REF!</v>
      </c>
      <c r="GZ12" s="26" t="e">
        <f>IF(#REF!=2,98,0)</f>
        <v>#REF!</v>
      </c>
      <c r="HA12" s="26" t="e">
        <f>IF(#REF!=3,95,0)</f>
        <v>#REF!</v>
      </c>
      <c r="HB12" s="26" t="e">
        <f>IF(#REF!=4,93,0)</f>
        <v>#REF!</v>
      </c>
      <c r="HC12" s="26" t="e">
        <f>IF(#REF!=5,90,0)</f>
        <v>#REF!</v>
      </c>
      <c r="HD12" s="26" t="e">
        <f>IF(#REF!=6,88,0)</f>
        <v>#REF!</v>
      </c>
      <c r="HE12" s="26" t="e">
        <f>IF(#REF!=7,85,0)</f>
        <v>#REF!</v>
      </c>
      <c r="HF12" s="26" t="e">
        <f>IF(#REF!=8,83,0)</f>
        <v>#REF!</v>
      </c>
      <c r="HG12" s="26" t="e">
        <f>IF(#REF!=9,80,0)</f>
        <v>#REF!</v>
      </c>
      <c r="HH12" s="26" t="e">
        <f>IF(#REF!=10,78,0)</f>
        <v>#REF!</v>
      </c>
      <c r="HI12" s="26" t="e">
        <f>IF(#REF!=11,75,0)</f>
        <v>#REF!</v>
      </c>
      <c r="HJ12" s="26" t="e">
        <f>IF(#REF!=12,73,0)</f>
        <v>#REF!</v>
      </c>
      <c r="HK12" s="26" t="e">
        <f>IF(#REF!=13,70,0)</f>
        <v>#REF!</v>
      </c>
      <c r="HL12" s="26" t="e">
        <f>IF(#REF!=14,68,0)</f>
        <v>#REF!</v>
      </c>
      <c r="HM12" s="26" t="e">
        <f>IF(#REF!=15,65,0)</f>
        <v>#REF!</v>
      </c>
      <c r="HN12" s="26" t="e">
        <f>IF(#REF!=16,63,0)</f>
        <v>#REF!</v>
      </c>
      <c r="HO12" s="26" t="e">
        <f>IF(#REF!=17,60,0)</f>
        <v>#REF!</v>
      </c>
      <c r="HP12" s="26" t="e">
        <f>IF(#REF!=18,58,0)</f>
        <v>#REF!</v>
      </c>
      <c r="HQ12" s="26" t="e">
        <f>IF(#REF!=19,55,0)</f>
        <v>#REF!</v>
      </c>
      <c r="HR12" s="26" t="e">
        <f>IF(#REF!=20,53,0)</f>
        <v>#REF!</v>
      </c>
      <c r="HS12" s="26" t="e">
        <f>IF(#REF!&gt;20,0,0)</f>
        <v>#REF!</v>
      </c>
      <c r="HT12" s="26" t="e">
        <f>IF(#REF!="сх",0,0)</f>
        <v>#REF!</v>
      </c>
      <c r="HU12" s="26" t="e">
        <f t="shared" si="8"/>
        <v>#REF!</v>
      </c>
      <c r="HV12" s="26" t="e">
        <f>IF(#REF!=1,100,0)</f>
        <v>#REF!</v>
      </c>
      <c r="HW12" s="26" t="e">
        <f>IF(#REF!=2,98,0)</f>
        <v>#REF!</v>
      </c>
      <c r="HX12" s="26" t="e">
        <f>IF(#REF!=3,95,0)</f>
        <v>#REF!</v>
      </c>
      <c r="HY12" s="26" t="e">
        <f>IF(#REF!=4,93,0)</f>
        <v>#REF!</v>
      </c>
      <c r="HZ12" s="26" t="e">
        <f>IF(#REF!=5,90,0)</f>
        <v>#REF!</v>
      </c>
      <c r="IA12" s="26" t="e">
        <f>IF(#REF!=6,88,0)</f>
        <v>#REF!</v>
      </c>
      <c r="IB12" s="26" t="e">
        <f>IF(#REF!=7,85,0)</f>
        <v>#REF!</v>
      </c>
      <c r="IC12" s="26" t="e">
        <f>IF(#REF!=8,83,0)</f>
        <v>#REF!</v>
      </c>
      <c r="ID12" s="26" t="e">
        <f>IF(#REF!=9,80,0)</f>
        <v>#REF!</v>
      </c>
      <c r="IE12" s="26" t="e">
        <f>IF(#REF!=10,78,0)</f>
        <v>#REF!</v>
      </c>
      <c r="IF12" s="26" t="e">
        <f>IF(#REF!=11,75,0)</f>
        <v>#REF!</v>
      </c>
      <c r="IG12" s="26" t="e">
        <f>IF(#REF!=12,73,0)</f>
        <v>#REF!</v>
      </c>
      <c r="IH12" s="26" t="e">
        <f>IF(#REF!=13,70,0)</f>
        <v>#REF!</v>
      </c>
      <c r="II12" s="26" t="e">
        <f>IF(#REF!=14,68,0)</f>
        <v>#REF!</v>
      </c>
      <c r="IJ12" s="26" t="e">
        <f>IF(#REF!=15,65,0)</f>
        <v>#REF!</v>
      </c>
      <c r="IK12" s="26" t="e">
        <f>IF(#REF!=16,63,0)</f>
        <v>#REF!</v>
      </c>
      <c r="IL12" s="26" t="e">
        <f>IF(#REF!=17,60,0)</f>
        <v>#REF!</v>
      </c>
      <c r="IM12" s="26" t="e">
        <f>IF(#REF!=18,58,0)</f>
        <v>#REF!</v>
      </c>
      <c r="IN12" s="26" t="e">
        <f>IF(#REF!=19,55,0)</f>
        <v>#REF!</v>
      </c>
      <c r="IO12" s="26" t="e">
        <f>IF(#REF!=20,53,0)</f>
        <v>#REF!</v>
      </c>
      <c r="IP12" s="26" t="e">
        <f>IF(#REF!&gt;20,0,0)</f>
        <v>#REF!</v>
      </c>
      <c r="IQ12" s="26" t="e">
        <f>IF(#REF!="сх",0,0)</f>
        <v>#REF!</v>
      </c>
      <c r="IR12" s="26" t="e">
        <f t="shared" si="9"/>
        <v>#REF!</v>
      </c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</row>
    <row r="13" spans="1:263" s="3" customFormat="1" ht="88.5" x14ac:dyDescent="0.2">
      <c r="A13" s="58">
        <v>4</v>
      </c>
      <c r="B13" s="61">
        <v>9</v>
      </c>
      <c r="C13" s="108">
        <v>102</v>
      </c>
      <c r="D13" s="109" t="s">
        <v>129</v>
      </c>
      <c r="E13" s="113" t="s">
        <v>37</v>
      </c>
      <c r="F13" s="65" t="s">
        <v>88</v>
      </c>
      <c r="G13" s="66" t="s">
        <v>85</v>
      </c>
      <c r="H13" s="45" t="s">
        <v>87</v>
      </c>
      <c r="I13" s="70">
        <v>4</v>
      </c>
      <c r="J13" s="71">
        <v>18</v>
      </c>
      <c r="K13" s="72">
        <v>5</v>
      </c>
      <c r="L13" s="83">
        <v>16</v>
      </c>
      <c r="M13" s="88">
        <f t="shared" si="0"/>
        <v>34</v>
      </c>
      <c r="N13" s="23" t="e">
        <f>#REF!+#REF!</f>
        <v>#REF!</v>
      </c>
      <c r="O13" s="24"/>
      <c r="P13" s="25"/>
      <c r="Q13" s="24" t="e">
        <f>IF(#REF!=1,25,0)</f>
        <v>#REF!</v>
      </c>
      <c r="R13" s="24" t="e">
        <f>IF(#REF!=2,22,0)</f>
        <v>#REF!</v>
      </c>
      <c r="S13" s="24" t="e">
        <f>IF(#REF!=3,20,0)</f>
        <v>#REF!</v>
      </c>
      <c r="T13" s="24" t="e">
        <f>IF(#REF!=4,18,0)</f>
        <v>#REF!</v>
      </c>
      <c r="U13" s="24" t="e">
        <f>IF(#REF!=5,16,0)</f>
        <v>#REF!</v>
      </c>
      <c r="V13" s="24" t="e">
        <f>IF(#REF!=6,15,0)</f>
        <v>#REF!</v>
      </c>
      <c r="W13" s="24" t="e">
        <f>IF(#REF!=7,14,0)</f>
        <v>#REF!</v>
      </c>
      <c r="X13" s="24" t="e">
        <f>IF(#REF!=8,13,0)</f>
        <v>#REF!</v>
      </c>
      <c r="Y13" s="24" t="e">
        <f>IF(#REF!=9,12,0)</f>
        <v>#REF!</v>
      </c>
      <c r="Z13" s="24" t="e">
        <f>IF(#REF!=10,11,0)</f>
        <v>#REF!</v>
      </c>
      <c r="AA13" s="24" t="e">
        <f>IF(#REF!=11,10,0)</f>
        <v>#REF!</v>
      </c>
      <c r="AB13" s="24" t="e">
        <f>IF(#REF!=12,9,0)</f>
        <v>#REF!</v>
      </c>
      <c r="AC13" s="24" t="e">
        <f>IF(#REF!=13,8,0)</f>
        <v>#REF!</v>
      </c>
      <c r="AD13" s="24" t="e">
        <f>IF(#REF!=14,7,0)</f>
        <v>#REF!</v>
      </c>
      <c r="AE13" s="24" t="e">
        <f>IF(#REF!=15,6,0)</f>
        <v>#REF!</v>
      </c>
      <c r="AF13" s="24" t="e">
        <f>IF(#REF!=16,5,0)</f>
        <v>#REF!</v>
      </c>
      <c r="AG13" s="24" t="e">
        <f>IF(#REF!=17,4,0)</f>
        <v>#REF!</v>
      </c>
      <c r="AH13" s="24" t="e">
        <f>IF(#REF!=18,3,0)</f>
        <v>#REF!</v>
      </c>
      <c r="AI13" s="24" t="e">
        <f>IF(#REF!=19,2,0)</f>
        <v>#REF!</v>
      </c>
      <c r="AJ13" s="24" t="e">
        <f>IF(#REF!=20,1,0)</f>
        <v>#REF!</v>
      </c>
      <c r="AK13" s="24" t="e">
        <f>IF(#REF!&gt;20,0,0)</f>
        <v>#REF!</v>
      </c>
      <c r="AL13" s="24" t="e">
        <f>IF(#REF!="сх",0,0)</f>
        <v>#REF!</v>
      </c>
      <c r="AM13" s="24" t="e">
        <f t="shared" si="1"/>
        <v>#REF!</v>
      </c>
      <c r="AN13" s="24" t="e">
        <f>IF(#REF!=1,25,0)</f>
        <v>#REF!</v>
      </c>
      <c r="AO13" s="24" t="e">
        <f>IF(#REF!=2,22,0)</f>
        <v>#REF!</v>
      </c>
      <c r="AP13" s="24" t="e">
        <f>IF(#REF!=3,20,0)</f>
        <v>#REF!</v>
      </c>
      <c r="AQ13" s="24" t="e">
        <f>IF(#REF!=4,18,0)</f>
        <v>#REF!</v>
      </c>
      <c r="AR13" s="24" t="e">
        <f>IF(#REF!=5,16,0)</f>
        <v>#REF!</v>
      </c>
      <c r="AS13" s="24" t="e">
        <f>IF(#REF!=6,15,0)</f>
        <v>#REF!</v>
      </c>
      <c r="AT13" s="24" t="e">
        <f>IF(#REF!=7,14,0)</f>
        <v>#REF!</v>
      </c>
      <c r="AU13" s="24" t="e">
        <f>IF(#REF!=8,13,0)</f>
        <v>#REF!</v>
      </c>
      <c r="AV13" s="24" t="e">
        <f>IF(#REF!=9,12,0)</f>
        <v>#REF!</v>
      </c>
      <c r="AW13" s="24" t="e">
        <f>IF(#REF!=10,11,0)</f>
        <v>#REF!</v>
      </c>
      <c r="AX13" s="24" t="e">
        <f>IF(#REF!=11,10,0)</f>
        <v>#REF!</v>
      </c>
      <c r="AY13" s="24" t="e">
        <f>IF(#REF!=12,9,0)</f>
        <v>#REF!</v>
      </c>
      <c r="AZ13" s="24" t="e">
        <f>IF(#REF!=13,8,0)</f>
        <v>#REF!</v>
      </c>
      <c r="BA13" s="24" t="e">
        <f>IF(#REF!=14,7,0)</f>
        <v>#REF!</v>
      </c>
      <c r="BB13" s="24" t="e">
        <f>IF(#REF!=15,6,0)</f>
        <v>#REF!</v>
      </c>
      <c r="BC13" s="24" t="e">
        <f>IF(#REF!=16,5,0)</f>
        <v>#REF!</v>
      </c>
      <c r="BD13" s="24" t="e">
        <f>IF(#REF!=17,4,0)</f>
        <v>#REF!</v>
      </c>
      <c r="BE13" s="24" t="e">
        <f>IF(#REF!=18,3,0)</f>
        <v>#REF!</v>
      </c>
      <c r="BF13" s="24" t="e">
        <f>IF(#REF!=19,2,0)</f>
        <v>#REF!</v>
      </c>
      <c r="BG13" s="24" t="e">
        <f>IF(#REF!=20,1,0)</f>
        <v>#REF!</v>
      </c>
      <c r="BH13" s="24" t="e">
        <f>IF(#REF!&gt;20,0,0)</f>
        <v>#REF!</v>
      </c>
      <c r="BI13" s="24" t="e">
        <f>IF(#REF!="сх",0,0)</f>
        <v>#REF!</v>
      </c>
      <c r="BJ13" s="24" t="e">
        <f t="shared" si="2"/>
        <v>#REF!</v>
      </c>
      <c r="BK13" s="24" t="e">
        <f>IF(#REF!=1,45,0)</f>
        <v>#REF!</v>
      </c>
      <c r="BL13" s="24" t="e">
        <f>IF(#REF!=2,42,0)</f>
        <v>#REF!</v>
      </c>
      <c r="BM13" s="24" t="e">
        <f>IF(#REF!=3,40,0)</f>
        <v>#REF!</v>
      </c>
      <c r="BN13" s="24" t="e">
        <f>IF(#REF!=4,38,0)</f>
        <v>#REF!</v>
      </c>
      <c r="BO13" s="24" t="e">
        <f>IF(#REF!=5,36,0)</f>
        <v>#REF!</v>
      </c>
      <c r="BP13" s="24" t="e">
        <f>IF(#REF!=6,35,0)</f>
        <v>#REF!</v>
      </c>
      <c r="BQ13" s="24" t="e">
        <f>IF(#REF!=7,34,0)</f>
        <v>#REF!</v>
      </c>
      <c r="BR13" s="24" t="e">
        <f>IF(#REF!=8,33,0)</f>
        <v>#REF!</v>
      </c>
      <c r="BS13" s="24" t="e">
        <f>IF(#REF!=9,32,0)</f>
        <v>#REF!</v>
      </c>
      <c r="BT13" s="24" t="e">
        <f>IF(#REF!=10,31,0)</f>
        <v>#REF!</v>
      </c>
      <c r="BU13" s="24" t="e">
        <f>IF(#REF!=11,30,0)</f>
        <v>#REF!</v>
      </c>
      <c r="BV13" s="24" t="e">
        <f>IF(#REF!=12,29,0)</f>
        <v>#REF!</v>
      </c>
      <c r="BW13" s="24" t="e">
        <f>IF(#REF!=13,28,0)</f>
        <v>#REF!</v>
      </c>
      <c r="BX13" s="24" t="e">
        <f>IF(#REF!=14,27,0)</f>
        <v>#REF!</v>
      </c>
      <c r="BY13" s="24" t="e">
        <f>IF(#REF!=15,26,0)</f>
        <v>#REF!</v>
      </c>
      <c r="BZ13" s="24" t="e">
        <f>IF(#REF!=16,25,0)</f>
        <v>#REF!</v>
      </c>
      <c r="CA13" s="24" t="e">
        <f>IF(#REF!=17,24,0)</f>
        <v>#REF!</v>
      </c>
      <c r="CB13" s="24" t="e">
        <f>IF(#REF!=18,23,0)</f>
        <v>#REF!</v>
      </c>
      <c r="CC13" s="24" t="e">
        <f>IF(#REF!=19,22,0)</f>
        <v>#REF!</v>
      </c>
      <c r="CD13" s="24" t="e">
        <f>IF(#REF!=20,21,0)</f>
        <v>#REF!</v>
      </c>
      <c r="CE13" s="24" t="e">
        <f>IF(#REF!=21,20,0)</f>
        <v>#REF!</v>
      </c>
      <c r="CF13" s="24" t="e">
        <f>IF(#REF!=22,19,0)</f>
        <v>#REF!</v>
      </c>
      <c r="CG13" s="24" t="e">
        <f>IF(#REF!=23,18,0)</f>
        <v>#REF!</v>
      </c>
      <c r="CH13" s="24" t="e">
        <f>IF(#REF!=24,17,0)</f>
        <v>#REF!</v>
      </c>
      <c r="CI13" s="24" t="e">
        <f>IF(#REF!=25,16,0)</f>
        <v>#REF!</v>
      </c>
      <c r="CJ13" s="24" t="e">
        <f>IF(#REF!=26,15,0)</f>
        <v>#REF!</v>
      </c>
      <c r="CK13" s="24" t="e">
        <f>IF(#REF!=27,14,0)</f>
        <v>#REF!</v>
      </c>
      <c r="CL13" s="24" t="e">
        <f>IF(#REF!=28,13,0)</f>
        <v>#REF!</v>
      </c>
      <c r="CM13" s="24" t="e">
        <f>IF(#REF!=29,12,0)</f>
        <v>#REF!</v>
      </c>
      <c r="CN13" s="24" t="e">
        <f>IF(#REF!=30,11,0)</f>
        <v>#REF!</v>
      </c>
      <c r="CO13" s="24" t="e">
        <f>IF(#REF!=31,10,0)</f>
        <v>#REF!</v>
      </c>
      <c r="CP13" s="24" t="e">
        <f>IF(#REF!=32,9,0)</f>
        <v>#REF!</v>
      </c>
      <c r="CQ13" s="24" t="e">
        <f>IF(#REF!=33,8,0)</f>
        <v>#REF!</v>
      </c>
      <c r="CR13" s="24" t="e">
        <f>IF(#REF!=34,7,0)</f>
        <v>#REF!</v>
      </c>
      <c r="CS13" s="24" t="e">
        <f>IF(#REF!=35,6,0)</f>
        <v>#REF!</v>
      </c>
      <c r="CT13" s="24" t="e">
        <f>IF(#REF!=36,5,0)</f>
        <v>#REF!</v>
      </c>
      <c r="CU13" s="24" t="e">
        <f>IF(#REF!=37,4,0)</f>
        <v>#REF!</v>
      </c>
      <c r="CV13" s="24" t="e">
        <f>IF(#REF!=38,3,0)</f>
        <v>#REF!</v>
      </c>
      <c r="CW13" s="24" t="e">
        <f>IF(#REF!=39,2,0)</f>
        <v>#REF!</v>
      </c>
      <c r="CX13" s="24" t="e">
        <f>IF(#REF!=40,1,0)</f>
        <v>#REF!</v>
      </c>
      <c r="CY13" s="24" t="e">
        <f>IF(#REF!&gt;20,0,0)</f>
        <v>#REF!</v>
      </c>
      <c r="CZ13" s="24" t="e">
        <f>IF(#REF!="сх",0,0)</f>
        <v>#REF!</v>
      </c>
      <c r="DA13" s="24" t="e">
        <f t="shared" si="3"/>
        <v>#REF!</v>
      </c>
      <c r="DB13" s="24" t="e">
        <f>IF(#REF!=1,45,0)</f>
        <v>#REF!</v>
      </c>
      <c r="DC13" s="24" t="e">
        <f>IF(#REF!=2,42,0)</f>
        <v>#REF!</v>
      </c>
      <c r="DD13" s="24" t="e">
        <f>IF(#REF!=3,40,0)</f>
        <v>#REF!</v>
      </c>
      <c r="DE13" s="24" t="e">
        <f>IF(#REF!=4,38,0)</f>
        <v>#REF!</v>
      </c>
      <c r="DF13" s="24" t="e">
        <f>IF(#REF!=5,36,0)</f>
        <v>#REF!</v>
      </c>
      <c r="DG13" s="24" t="e">
        <f>IF(#REF!=6,35,0)</f>
        <v>#REF!</v>
      </c>
      <c r="DH13" s="24" t="e">
        <f>IF(#REF!=7,34,0)</f>
        <v>#REF!</v>
      </c>
      <c r="DI13" s="24" t="e">
        <f>IF(#REF!=8,33,0)</f>
        <v>#REF!</v>
      </c>
      <c r="DJ13" s="24" t="e">
        <f>IF(#REF!=9,32,0)</f>
        <v>#REF!</v>
      </c>
      <c r="DK13" s="24" t="e">
        <f>IF(#REF!=10,31,0)</f>
        <v>#REF!</v>
      </c>
      <c r="DL13" s="24" t="e">
        <f>IF(#REF!=11,30,0)</f>
        <v>#REF!</v>
      </c>
      <c r="DM13" s="24" t="e">
        <f>IF(#REF!=12,29,0)</f>
        <v>#REF!</v>
      </c>
      <c r="DN13" s="24" t="e">
        <f>IF(#REF!=13,28,0)</f>
        <v>#REF!</v>
      </c>
      <c r="DO13" s="24" t="e">
        <f>IF(#REF!=14,27,0)</f>
        <v>#REF!</v>
      </c>
      <c r="DP13" s="24" t="e">
        <f>IF(#REF!=15,26,0)</f>
        <v>#REF!</v>
      </c>
      <c r="DQ13" s="24" t="e">
        <f>IF(#REF!=16,25,0)</f>
        <v>#REF!</v>
      </c>
      <c r="DR13" s="24" t="e">
        <f>IF(#REF!=17,24,0)</f>
        <v>#REF!</v>
      </c>
      <c r="DS13" s="24" t="e">
        <f>IF(#REF!=18,23,0)</f>
        <v>#REF!</v>
      </c>
      <c r="DT13" s="24" t="e">
        <f>IF(#REF!=19,22,0)</f>
        <v>#REF!</v>
      </c>
      <c r="DU13" s="24" t="e">
        <f>IF(#REF!=20,21,0)</f>
        <v>#REF!</v>
      </c>
      <c r="DV13" s="24" t="e">
        <f>IF(#REF!=21,20,0)</f>
        <v>#REF!</v>
      </c>
      <c r="DW13" s="24" t="e">
        <f>IF(#REF!=22,19,0)</f>
        <v>#REF!</v>
      </c>
      <c r="DX13" s="24" t="e">
        <f>IF(#REF!=23,18,0)</f>
        <v>#REF!</v>
      </c>
      <c r="DY13" s="24" t="e">
        <f>IF(#REF!=24,17,0)</f>
        <v>#REF!</v>
      </c>
      <c r="DZ13" s="24" t="e">
        <f>IF(#REF!=25,16,0)</f>
        <v>#REF!</v>
      </c>
      <c r="EA13" s="24" t="e">
        <f>IF(#REF!=26,15,0)</f>
        <v>#REF!</v>
      </c>
      <c r="EB13" s="24" t="e">
        <f>IF(#REF!=27,14,0)</f>
        <v>#REF!</v>
      </c>
      <c r="EC13" s="24" t="e">
        <f>IF(#REF!=28,13,0)</f>
        <v>#REF!</v>
      </c>
      <c r="ED13" s="24" t="e">
        <f>IF(#REF!=29,12,0)</f>
        <v>#REF!</v>
      </c>
      <c r="EE13" s="24" t="e">
        <f>IF(#REF!=30,11,0)</f>
        <v>#REF!</v>
      </c>
      <c r="EF13" s="24" t="e">
        <f>IF(#REF!=31,10,0)</f>
        <v>#REF!</v>
      </c>
      <c r="EG13" s="24" t="e">
        <f>IF(#REF!=32,9,0)</f>
        <v>#REF!</v>
      </c>
      <c r="EH13" s="24" t="e">
        <f>IF(#REF!=33,8,0)</f>
        <v>#REF!</v>
      </c>
      <c r="EI13" s="24" t="e">
        <f>IF(#REF!=34,7,0)</f>
        <v>#REF!</v>
      </c>
      <c r="EJ13" s="24" t="e">
        <f>IF(#REF!=35,6,0)</f>
        <v>#REF!</v>
      </c>
      <c r="EK13" s="24" t="e">
        <f>IF(#REF!=36,5,0)</f>
        <v>#REF!</v>
      </c>
      <c r="EL13" s="24" t="e">
        <f>IF(#REF!=37,4,0)</f>
        <v>#REF!</v>
      </c>
      <c r="EM13" s="24" t="e">
        <f>IF(#REF!=38,3,0)</f>
        <v>#REF!</v>
      </c>
      <c r="EN13" s="24" t="e">
        <f>IF(#REF!=39,2,0)</f>
        <v>#REF!</v>
      </c>
      <c r="EO13" s="24" t="e">
        <f>IF(#REF!=40,1,0)</f>
        <v>#REF!</v>
      </c>
      <c r="EP13" s="24" t="e">
        <f>IF(#REF!&gt;20,0,0)</f>
        <v>#REF!</v>
      </c>
      <c r="EQ13" s="24" t="e">
        <f>IF(#REF!="сх",0,0)</f>
        <v>#REF!</v>
      </c>
      <c r="ER13" s="24" t="e">
        <f t="shared" si="4"/>
        <v>#REF!</v>
      </c>
      <c r="ES13" s="24"/>
      <c r="ET13" s="24" t="e">
        <f>IF(#REF!="сх","ноль",IF(#REF!&gt;0,#REF!,"Ноль"))</f>
        <v>#REF!</v>
      </c>
      <c r="EU13" s="24" t="e">
        <f>IF(#REF!="сх","ноль",IF(#REF!&gt;0,#REF!,"Ноль"))</f>
        <v>#REF!</v>
      </c>
      <c r="EV13" s="24"/>
      <c r="EW13" s="24" t="e">
        <f t="shared" si="5"/>
        <v>#REF!</v>
      </c>
      <c r="EX13" s="24" t="e">
        <f>IF(M13=#REF!,IF(#REF!&lt;#REF!,#REF!,FB13),#REF!)</f>
        <v>#REF!</v>
      </c>
      <c r="EY13" s="24" t="e">
        <f>IF(M13=#REF!,IF(#REF!&lt;#REF!,0,1))</f>
        <v>#REF!</v>
      </c>
      <c r="EZ13" s="24" t="e">
        <f>IF(AND(EW13&gt;=21,EW13&lt;&gt;0),EW13,IF(M13&lt;#REF!,"СТОП",EX13+EY13))</f>
        <v>#REF!</v>
      </c>
      <c r="FA13" s="24"/>
      <c r="FB13" s="24">
        <v>15</v>
      </c>
      <c r="FC13" s="24">
        <v>16</v>
      </c>
      <c r="FD13" s="24"/>
      <c r="FE13" s="26" t="e">
        <f>IF(#REF!=1,25,0)</f>
        <v>#REF!</v>
      </c>
      <c r="FF13" s="26" t="e">
        <f>IF(#REF!=2,22,0)</f>
        <v>#REF!</v>
      </c>
      <c r="FG13" s="26" t="e">
        <f>IF(#REF!=3,20,0)</f>
        <v>#REF!</v>
      </c>
      <c r="FH13" s="26" t="e">
        <f>IF(#REF!=4,18,0)</f>
        <v>#REF!</v>
      </c>
      <c r="FI13" s="26" t="e">
        <f>IF(#REF!=5,16,0)</f>
        <v>#REF!</v>
      </c>
      <c r="FJ13" s="26" t="e">
        <f>IF(#REF!=6,15,0)</f>
        <v>#REF!</v>
      </c>
      <c r="FK13" s="26" t="e">
        <f>IF(#REF!=7,14,0)</f>
        <v>#REF!</v>
      </c>
      <c r="FL13" s="26" t="e">
        <f>IF(#REF!=8,13,0)</f>
        <v>#REF!</v>
      </c>
      <c r="FM13" s="26" t="e">
        <f>IF(#REF!=9,12,0)</f>
        <v>#REF!</v>
      </c>
      <c r="FN13" s="26" t="e">
        <f>IF(#REF!=10,11,0)</f>
        <v>#REF!</v>
      </c>
      <c r="FO13" s="26" t="e">
        <f>IF(#REF!=11,10,0)</f>
        <v>#REF!</v>
      </c>
      <c r="FP13" s="26" t="e">
        <f>IF(#REF!=12,9,0)</f>
        <v>#REF!</v>
      </c>
      <c r="FQ13" s="26" t="e">
        <f>IF(#REF!=13,8,0)</f>
        <v>#REF!</v>
      </c>
      <c r="FR13" s="26" t="e">
        <f>IF(#REF!=14,7,0)</f>
        <v>#REF!</v>
      </c>
      <c r="FS13" s="26" t="e">
        <f>IF(#REF!=15,6,0)</f>
        <v>#REF!</v>
      </c>
      <c r="FT13" s="26" t="e">
        <f>IF(#REF!=16,5,0)</f>
        <v>#REF!</v>
      </c>
      <c r="FU13" s="26" t="e">
        <f>IF(#REF!=17,4,0)</f>
        <v>#REF!</v>
      </c>
      <c r="FV13" s="26" t="e">
        <f>IF(#REF!=18,3,0)</f>
        <v>#REF!</v>
      </c>
      <c r="FW13" s="26" t="e">
        <f>IF(#REF!=19,2,0)</f>
        <v>#REF!</v>
      </c>
      <c r="FX13" s="26" t="e">
        <f>IF(#REF!=20,1,0)</f>
        <v>#REF!</v>
      </c>
      <c r="FY13" s="26" t="e">
        <f>IF(#REF!&gt;20,0,0)</f>
        <v>#REF!</v>
      </c>
      <c r="FZ13" s="26" t="e">
        <f>IF(#REF!="сх",0,0)</f>
        <v>#REF!</v>
      </c>
      <c r="GA13" s="26" t="e">
        <f t="shared" si="6"/>
        <v>#REF!</v>
      </c>
      <c r="GB13" s="26" t="e">
        <f>IF(#REF!=1,25,0)</f>
        <v>#REF!</v>
      </c>
      <c r="GC13" s="26" t="e">
        <f>IF(#REF!=2,22,0)</f>
        <v>#REF!</v>
      </c>
      <c r="GD13" s="26" t="e">
        <f>IF(#REF!=3,20,0)</f>
        <v>#REF!</v>
      </c>
      <c r="GE13" s="26" t="e">
        <f>IF(#REF!=4,18,0)</f>
        <v>#REF!</v>
      </c>
      <c r="GF13" s="26" t="e">
        <f>IF(#REF!=5,16,0)</f>
        <v>#REF!</v>
      </c>
      <c r="GG13" s="26" t="e">
        <f>IF(#REF!=6,15,0)</f>
        <v>#REF!</v>
      </c>
      <c r="GH13" s="26" t="e">
        <f>IF(#REF!=7,14,0)</f>
        <v>#REF!</v>
      </c>
      <c r="GI13" s="26" t="e">
        <f>IF(#REF!=8,13,0)</f>
        <v>#REF!</v>
      </c>
      <c r="GJ13" s="26" t="e">
        <f>IF(#REF!=9,12,0)</f>
        <v>#REF!</v>
      </c>
      <c r="GK13" s="26" t="e">
        <f>IF(#REF!=10,11,0)</f>
        <v>#REF!</v>
      </c>
      <c r="GL13" s="26" t="e">
        <f>IF(#REF!=11,10,0)</f>
        <v>#REF!</v>
      </c>
      <c r="GM13" s="26" t="e">
        <f>IF(#REF!=12,9,0)</f>
        <v>#REF!</v>
      </c>
      <c r="GN13" s="26" t="e">
        <f>IF(#REF!=13,8,0)</f>
        <v>#REF!</v>
      </c>
      <c r="GO13" s="26" t="e">
        <f>IF(#REF!=14,7,0)</f>
        <v>#REF!</v>
      </c>
      <c r="GP13" s="26" t="e">
        <f>IF(#REF!=15,6,0)</f>
        <v>#REF!</v>
      </c>
      <c r="GQ13" s="26" t="e">
        <f>IF(#REF!=16,5,0)</f>
        <v>#REF!</v>
      </c>
      <c r="GR13" s="26" t="e">
        <f>IF(#REF!=17,4,0)</f>
        <v>#REF!</v>
      </c>
      <c r="GS13" s="26" t="e">
        <f>IF(#REF!=18,3,0)</f>
        <v>#REF!</v>
      </c>
      <c r="GT13" s="26" t="e">
        <f>IF(#REF!=19,2,0)</f>
        <v>#REF!</v>
      </c>
      <c r="GU13" s="26" t="e">
        <f>IF(#REF!=20,1,0)</f>
        <v>#REF!</v>
      </c>
      <c r="GV13" s="26" t="e">
        <f>IF(#REF!&gt;20,0,0)</f>
        <v>#REF!</v>
      </c>
      <c r="GW13" s="26" t="e">
        <f>IF(#REF!="сх",0,0)</f>
        <v>#REF!</v>
      </c>
      <c r="GX13" s="26" t="e">
        <f t="shared" si="7"/>
        <v>#REF!</v>
      </c>
      <c r="GY13" s="26" t="e">
        <f>IF(#REF!=1,100,0)</f>
        <v>#REF!</v>
      </c>
      <c r="GZ13" s="26" t="e">
        <f>IF(#REF!=2,98,0)</f>
        <v>#REF!</v>
      </c>
      <c r="HA13" s="26" t="e">
        <f>IF(#REF!=3,95,0)</f>
        <v>#REF!</v>
      </c>
      <c r="HB13" s="26" t="e">
        <f>IF(#REF!=4,93,0)</f>
        <v>#REF!</v>
      </c>
      <c r="HC13" s="26" t="e">
        <f>IF(#REF!=5,90,0)</f>
        <v>#REF!</v>
      </c>
      <c r="HD13" s="26" t="e">
        <f>IF(#REF!=6,88,0)</f>
        <v>#REF!</v>
      </c>
      <c r="HE13" s="26" t="e">
        <f>IF(#REF!=7,85,0)</f>
        <v>#REF!</v>
      </c>
      <c r="HF13" s="26" t="e">
        <f>IF(#REF!=8,83,0)</f>
        <v>#REF!</v>
      </c>
      <c r="HG13" s="26" t="e">
        <f>IF(#REF!=9,80,0)</f>
        <v>#REF!</v>
      </c>
      <c r="HH13" s="26" t="e">
        <f>IF(#REF!=10,78,0)</f>
        <v>#REF!</v>
      </c>
      <c r="HI13" s="26" t="e">
        <f>IF(#REF!=11,75,0)</f>
        <v>#REF!</v>
      </c>
      <c r="HJ13" s="26" t="e">
        <f>IF(#REF!=12,73,0)</f>
        <v>#REF!</v>
      </c>
      <c r="HK13" s="26" t="e">
        <f>IF(#REF!=13,70,0)</f>
        <v>#REF!</v>
      </c>
      <c r="HL13" s="26" t="e">
        <f>IF(#REF!=14,68,0)</f>
        <v>#REF!</v>
      </c>
      <c r="HM13" s="26" t="e">
        <f>IF(#REF!=15,65,0)</f>
        <v>#REF!</v>
      </c>
      <c r="HN13" s="26" t="e">
        <f>IF(#REF!=16,63,0)</f>
        <v>#REF!</v>
      </c>
      <c r="HO13" s="26" t="e">
        <f>IF(#REF!=17,60,0)</f>
        <v>#REF!</v>
      </c>
      <c r="HP13" s="26" t="e">
        <f>IF(#REF!=18,58,0)</f>
        <v>#REF!</v>
      </c>
      <c r="HQ13" s="26" t="e">
        <f>IF(#REF!=19,55,0)</f>
        <v>#REF!</v>
      </c>
      <c r="HR13" s="26" t="e">
        <f>IF(#REF!=20,53,0)</f>
        <v>#REF!</v>
      </c>
      <c r="HS13" s="26" t="e">
        <f>IF(#REF!&gt;20,0,0)</f>
        <v>#REF!</v>
      </c>
      <c r="HT13" s="26" t="e">
        <f>IF(#REF!="сх",0,0)</f>
        <v>#REF!</v>
      </c>
      <c r="HU13" s="26" t="e">
        <f t="shared" si="8"/>
        <v>#REF!</v>
      </c>
      <c r="HV13" s="26" t="e">
        <f>IF(#REF!=1,100,0)</f>
        <v>#REF!</v>
      </c>
      <c r="HW13" s="26" t="e">
        <f>IF(#REF!=2,98,0)</f>
        <v>#REF!</v>
      </c>
      <c r="HX13" s="26" t="e">
        <f>IF(#REF!=3,95,0)</f>
        <v>#REF!</v>
      </c>
      <c r="HY13" s="26" t="e">
        <f>IF(#REF!=4,93,0)</f>
        <v>#REF!</v>
      </c>
      <c r="HZ13" s="26" t="e">
        <f>IF(#REF!=5,90,0)</f>
        <v>#REF!</v>
      </c>
      <c r="IA13" s="26" t="e">
        <f>IF(#REF!=6,88,0)</f>
        <v>#REF!</v>
      </c>
      <c r="IB13" s="26" t="e">
        <f>IF(#REF!=7,85,0)</f>
        <v>#REF!</v>
      </c>
      <c r="IC13" s="26" t="e">
        <f>IF(#REF!=8,83,0)</f>
        <v>#REF!</v>
      </c>
      <c r="ID13" s="26" t="e">
        <f>IF(#REF!=9,80,0)</f>
        <v>#REF!</v>
      </c>
      <c r="IE13" s="26" t="e">
        <f>IF(#REF!=10,78,0)</f>
        <v>#REF!</v>
      </c>
      <c r="IF13" s="26" t="e">
        <f>IF(#REF!=11,75,0)</f>
        <v>#REF!</v>
      </c>
      <c r="IG13" s="26" t="e">
        <f>IF(#REF!=12,73,0)</f>
        <v>#REF!</v>
      </c>
      <c r="IH13" s="26" t="e">
        <f>IF(#REF!=13,70,0)</f>
        <v>#REF!</v>
      </c>
      <c r="II13" s="26" t="e">
        <f>IF(#REF!=14,68,0)</f>
        <v>#REF!</v>
      </c>
      <c r="IJ13" s="26" t="e">
        <f>IF(#REF!=15,65,0)</f>
        <v>#REF!</v>
      </c>
      <c r="IK13" s="26" t="e">
        <f>IF(#REF!=16,63,0)</f>
        <v>#REF!</v>
      </c>
      <c r="IL13" s="26" t="e">
        <f>IF(#REF!=17,60,0)</f>
        <v>#REF!</v>
      </c>
      <c r="IM13" s="26" t="e">
        <f>IF(#REF!=18,58,0)</f>
        <v>#REF!</v>
      </c>
      <c r="IN13" s="26" t="e">
        <f>IF(#REF!=19,55,0)</f>
        <v>#REF!</v>
      </c>
      <c r="IO13" s="26" t="e">
        <f>IF(#REF!=20,53,0)</f>
        <v>#REF!</v>
      </c>
      <c r="IP13" s="26" t="e">
        <f>IF(#REF!&gt;20,0,0)</f>
        <v>#REF!</v>
      </c>
      <c r="IQ13" s="26" t="e">
        <f>IF(#REF!="сх",0,0)</f>
        <v>#REF!</v>
      </c>
      <c r="IR13" s="26" t="e">
        <f t="shared" si="9"/>
        <v>#REF!</v>
      </c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</row>
    <row r="14" spans="1:263" s="3" customFormat="1" ht="88.5" x14ac:dyDescent="0.2">
      <c r="A14" s="58">
        <v>5</v>
      </c>
      <c r="B14" s="61">
        <v>8.8000000000000007</v>
      </c>
      <c r="C14" s="108">
        <v>125</v>
      </c>
      <c r="D14" s="109" t="s">
        <v>167</v>
      </c>
      <c r="E14" s="113" t="s">
        <v>37</v>
      </c>
      <c r="F14" s="65" t="s">
        <v>31</v>
      </c>
      <c r="G14" s="66" t="s">
        <v>81</v>
      </c>
      <c r="H14" s="45" t="s">
        <v>89</v>
      </c>
      <c r="I14" s="70">
        <v>6</v>
      </c>
      <c r="J14" s="71">
        <v>15</v>
      </c>
      <c r="K14" s="72">
        <v>4</v>
      </c>
      <c r="L14" s="71">
        <v>18</v>
      </c>
      <c r="M14" s="88">
        <f t="shared" si="0"/>
        <v>33</v>
      </c>
      <c r="N14" s="23" t="e">
        <f>#REF!+#REF!</f>
        <v>#REF!</v>
      </c>
      <c r="O14" s="24"/>
      <c r="P14" s="25"/>
      <c r="Q14" s="24" t="e">
        <f>IF(#REF!=1,25,0)</f>
        <v>#REF!</v>
      </c>
      <c r="R14" s="24" t="e">
        <f>IF(#REF!=2,22,0)</f>
        <v>#REF!</v>
      </c>
      <c r="S14" s="24" t="e">
        <f>IF(#REF!=3,20,0)</f>
        <v>#REF!</v>
      </c>
      <c r="T14" s="24" t="e">
        <f>IF(#REF!=4,18,0)</f>
        <v>#REF!</v>
      </c>
      <c r="U14" s="24" t="e">
        <f>IF(#REF!=5,16,0)</f>
        <v>#REF!</v>
      </c>
      <c r="V14" s="24" t="e">
        <f>IF(#REF!=6,15,0)</f>
        <v>#REF!</v>
      </c>
      <c r="W14" s="24" t="e">
        <f>IF(#REF!=7,14,0)</f>
        <v>#REF!</v>
      </c>
      <c r="X14" s="24" t="e">
        <f>IF(#REF!=8,13,0)</f>
        <v>#REF!</v>
      </c>
      <c r="Y14" s="24" t="e">
        <f>IF(#REF!=9,12,0)</f>
        <v>#REF!</v>
      </c>
      <c r="Z14" s="24" t="e">
        <f>IF(#REF!=10,11,0)</f>
        <v>#REF!</v>
      </c>
      <c r="AA14" s="24" t="e">
        <f>IF(#REF!=11,10,0)</f>
        <v>#REF!</v>
      </c>
      <c r="AB14" s="24" t="e">
        <f>IF(#REF!=12,9,0)</f>
        <v>#REF!</v>
      </c>
      <c r="AC14" s="24" t="e">
        <f>IF(#REF!=13,8,0)</f>
        <v>#REF!</v>
      </c>
      <c r="AD14" s="24" t="e">
        <f>IF(#REF!=14,7,0)</f>
        <v>#REF!</v>
      </c>
      <c r="AE14" s="24" t="e">
        <f>IF(#REF!=15,6,0)</f>
        <v>#REF!</v>
      </c>
      <c r="AF14" s="24" t="e">
        <f>IF(#REF!=16,5,0)</f>
        <v>#REF!</v>
      </c>
      <c r="AG14" s="24" t="e">
        <f>IF(#REF!=17,4,0)</f>
        <v>#REF!</v>
      </c>
      <c r="AH14" s="24" t="e">
        <f>IF(#REF!=18,3,0)</f>
        <v>#REF!</v>
      </c>
      <c r="AI14" s="24" t="e">
        <f>IF(#REF!=19,2,0)</f>
        <v>#REF!</v>
      </c>
      <c r="AJ14" s="24" t="e">
        <f>IF(#REF!=20,1,0)</f>
        <v>#REF!</v>
      </c>
      <c r="AK14" s="24" t="e">
        <f>IF(#REF!&gt;20,0,0)</f>
        <v>#REF!</v>
      </c>
      <c r="AL14" s="24" t="e">
        <f>IF(#REF!="сх",0,0)</f>
        <v>#REF!</v>
      </c>
      <c r="AM14" s="24" t="e">
        <f t="shared" si="1"/>
        <v>#REF!</v>
      </c>
      <c r="AN14" s="24" t="e">
        <f>IF(#REF!=1,25,0)</f>
        <v>#REF!</v>
      </c>
      <c r="AO14" s="24" t="e">
        <f>IF(#REF!=2,22,0)</f>
        <v>#REF!</v>
      </c>
      <c r="AP14" s="24" t="e">
        <f>IF(#REF!=3,20,0)</f>
        <v>#REF!</v>
      </c>
      <c r="AQ14" s="24" t="e">
        <f>IF(#REF!=4,18,0)</f>
        <v>#REF!</v>
      </c>
      <c r="AR14" s="24" t="e">
        <f>IF(#REF!=5,16,0)</f>
        <v>#REF!</v>
      </c>
      <c r="AS14" s="24" t="e">
        <f>IF(#REF!=6,15,0)</f>
        <v>#REF!</v>
      </c>
      <c r="AT14" s="24" t="e">
        <f>IF(#REF!=7,14,0)</f>
        <v>#REF!</v>
      </c>
      <c r="AU14" s="24" t="e">
        <f>IF(#REF!=8,13,0)</f>
        <v>#REF!</v>
      </c>
      <c r="AV14" s="24" t="e">
        <f>IF(#REF!=9,12,0)</f>
        <v>#REF!</v>
      </c>
      <c r="AW14" s="24" t="e">
        <f>IF(#REF!=10,11,0)</f>
        <v>#REF!</v>
      </c>
      <c r="AX14" s="24" t="e">
        <f>IF(#REF!=11,10,0)</f>
        <v>#REF!</v>
      </c>
      <c r="AY14" s="24" t="e">
        <f>IF(#REF!=12,9,0)</f>
        <v>#REF!</v>
      </c>
      <c r="AZ14" s="24" t="e">
        <f>IF(#REF!=13,8,0)</f>
        <v>#REF!</v>
      </c>
      <c r="BA14" s="24" t="e">
        <f>IF(#REF!=14,7,0)</f>
        <v>#REF!</v>
      </c>
      <c r="BB14" s="24" t="e">
        <f>IF(#REF!=15,6,0)</f>
        <v>#REF!</v>
      </c>
      <c r="BC14" s="24" t="e">
        <f>IF(#REF!=16,5,0)</f>
        <v>#REF!</v>
      </c>
      <c r="BD14" s="24" t="e">
        <f>IF(#REF!=17,4,0)</f>
        <v>#REF!</v>
      </c>
      <c r="BE14" s="24" t="e">
        <f>IF(#REF!=18,3,0)</f>
        <v>#REF!</v>
      </c>
      <c r="BF14" s="24" t="e">
        <f>IF(#REF!=19,2,0)</f>
        <v>#REF!</v>
      </c>
      <c r="BG14" s="24" t="e">
        <f>IF(#REF!=20,1,0)</f>
        <v>#REF!</v>
      </c>
      <c r="BH14" s="24" t="e">
        <f>IF(#REF!&gt;20,0,0)</f>
        <v>#REF!</v>
      </c>
      <c r="BI14" s="24" t="e">
        <f>IF(#REF!="сх",0,0)</f>
        <v>#REF!</v>
      </c>
      <c r="BJ14" s="24" t="e">
        <f t="shared" si="2"/>
        <v>#REF!</v>
      </c>
      <c r="BK14" s="24" t="e">
        <f>IF(#REF!=1,45,0)</f>
        <v>#REF!</v>
      </c>
      <c r="BL14" s="24" t="e">
        <f>IF(#REF!=2,42,0)</f>
        <v>#REF!</v>
      </c>
      <c r="BM14" s="24" t="e">
        <f>IF(#REF!=3,40,0)</f>
        <v>#REF!</v>
      </c>
      <c r="BN14" s="24" t="e">
        <f>IF(#REF!=4,38,0)</f>
        <v>#REF!</v>
      </c>
      <c r="BO14" s="24" t="e">
        <f>IF(#REF!=5,36,0)</f>
        <v>#REF!</v>
      </c>
      <c r="BP14" s="24" t="e">
        <f>IF(#REF!=6,35,0)</f>
        <v>#REF!</v>
      </c>
      <c r="BQ14" s="24" t="e">
        <f>IF(#REF!=7,34,0)</f>
        <v>#REF!</v>
      </c>
      <c r="BR14" s="24" t="e">
        <f>IF(#REF!=8,33,0)</f>
        <v>#REF!</v>
      </c>
      <c r="BS14" s="24" t="e">
        <f>IF(#REF!=9,32,0)</f>
        <v>#REF!</v>
      </c>
      <c r="BT14" s="24" t="e">
        <f>IF(#REF!=10,31,0)</f>
        <v>#REF!</v>
      </c>
      <c r="BU14" s="24" t="e">
        <f>IF(#REF!=11,30,0)</f>
        <v>#REF!</v>
      </c>
      <c r="BV14" s="24" t="e">
        <f>IF(#REF!=12,29,0)</f>
        <v>#REF!</v>
      </c>
      <c r="BW14" s="24" t="e">
        <f>IF(#REF!=13,28,0)</f>
        <v>#REF!</v>
      </c>
      <c r="BX14" s="24" t="e">
        <f>IF(#REF!=14,27,0)</f>
        <v>#REF!</v>
      </c>
      <c r="BY14" s="24" t="e">
        <f>IF(#REF!=15,26,0)</f>
        <v>#REF!</v>
      </c>
      <c r="BZ14" s="24" t="e">
        <f>IF(#REF!=16,25,0)</f>
        <v>#REF!</v>
      </c>
      <c r="CA14" s="24" t="e">
        <f>IF(#REF!=17,24,0)</f>
        <v>#REF!</v>
      </c>
      <c r="CB14" s="24" t="e">
        <f>IF(#REF!=18,23,0)</f>
        <v>#REF!</v>
      </c>
      <c r="CC14" s="24" t="e">
        <f>IF(#REF!=19,22,0)</f>
        <v>#REF!</v>
      </c>
      <c r="CD14" s="24" t="e">
        <f>IF(#REF!=20,21,0)</f>
        <v>#REF!</v>
      </c>
      <c r="CE14" s="24" t="e">
        <f>IF(#REF!=21,20,0)</f>
        <v>#REF!</v>
      </c>
      <c r="CF14" s="24" t="e">
        <f>IF(#REF!=22,19,0)</f>
        <v>#REF!</v>
      </c>
      <c r="CG14" s="24" t="e">
        <f>IF(#REF!=23,18,0)</f>
        <v>#REF!</v>
      </c>
      <c r="CH14" s="24" t="e">
        <f>IF(#REF!=24,17,0)</f>
        <v>#REF!</v>
      </c>
      <c r="CI14" s="24" t="e">
        <f>IF(#REF!=25,16,0)</f>
        <v>#REF!</v>
      </c>
      <c r="CJ14" s="24" t="e">
        <f>IF(#REF!=26,15,0)</f>
        <v>#REF!</v>
      </c>
      <c r="CK14" s="24" t="e">
        <f>IF(#REF!=27,14,0)</f>
        <v>#REF!</v>
      </c>
      <c r="CL14" s="24" t="e">
        <f>IF(#REF!=28,13,0)</f>
        <v>#REF!</v>
      </c>
      <c r="CM14" s="24" t="e">
        <f>IF(#REF!=29,12,0)</f>
        <v>#REF!</v>
      </c>
      <c r="CN14" s="24" t="e">
        <f>IF(#REF!=30,11,0)</f>
        <v>#REF!</v>
      </c>
      <c r="CO14" s="24" t="e">
        <f>IF(#REF!=31,10,0)</f>
        <v>#REF!</v>
      </c>
      <c r="CP14" s="24" t="e">
        <f>IF(#REF!=32,9,0)</f>
        <v>#REF!</v>
      </c>
      <c r="CQ14" s="24" t="e">
        <f>IF(#REF!=33,8,0)</f>
        <v>#REF!</v>
      </c>
      <c r="CR14" s="24" t="e">
        <f>IF(#REF!=34,7,0)</f>
        <v>#REF!</v>
      </c>
      <c r="CS14" s="24" t="e">
        <f>IF(#REF!=35,6,0)</f>
        <v>#REF!</v>
      </c>
      <c r="CT14" s="24" t="e">
        <f>IF(#REF!=36,5,0)</f>
        <v>#REF!</v>
      </c>
      <c r="CU14" s="24" t="e">
        <f>IF(#REF!=37,4,0)</f>
        <v>#REF!</v>
      </c>
      <c r="CV14" s="24" t="e">
        <f>IF(#REF!=38,3,0)</f>
        <v>#REF!</v>
      </c>
      <c r="CW14" s="24" t="e">
        <f>IF(#REF!=39,2,0)</f>
        <v>#REF!</v>
      </c>
      <c r="CX14" s="24" t="e">
        <f>IF(#REF!=40,1,0)</f>
        <v>#REF!</v>
      </c>
      <c r="CY14" s="24" t="e">
        <f>IF(#REF!&gt;20,0,0)</f>
        <v>#REF!</v>
      </c>
      <c r="CZ14" s="24" t="e">
        <f>IF(#REF!="сх",0,0)</f>
        <v>#REF!</v>
      </c>
      <c r="DA14" s="24" t="e">
        <f t="shared" si="3"/>
        <v>#REF!</v>
      </c>
      <c r="DB14" s="24" t="e">
        <f>IF(#REF!=1,45,0)</f>
        <v>#REF!</v>
      </c>
      <c r="DC14" s="24" t="e">
        <f>IF(#REF!=2,42,0)</f>
        <v>#REF!</v>
      </c>
      <c r="DD14" s="24" t="e">
        <f>IF(#REF!=3,40,0)</f>
        <v>#REF!</v>
      </c>
      <c r="DE14" s="24" t="e">
        <f>IF(#REF!=4,38,0)</f>
        <v>#REF!</v>
      </c>
      <c r="DF14" s="24" t="e">
        <f>IF(#REF!=5,36,0)</f>
        <v>#REF!</v>
      </c>
      <c r="DG14" s="24" t="e">
        <f>IF(#REF!=6,35,0)</f>
        <v>#REF!</v>
      </c>
      <c r="DH14" s="24" t="e">
        <f>IF(#REF!=7,34,0)</f>
        <v>#REF!</v>
      </c>
      <c r="DI14" s="24" t="e">
        <f>IF(#REF!=8,33,0)</f>
        <v>#REF!</v>
      </c>
      <c r="DJ14" s="24" t="e">
        <f>IF(#REF!=9,32,0)</f>
        <v>#REF!</v>
      </c>
      <c r="DK14" s="24" t="e">
        <f>IF(#REF!=10,31,0)</f>
        <v>#REF!</v>
      </c>
      <c r="DL14" s="24" t="e">
        <f>IF(#REF!=11,30,0)</f>
        <v>#REF!</v>
      </c>
      <c r="DM14" s="24" t="e">
        <f>IF(#REF!=12,29,0)</f>
        <v>#REF!</v>
      </c>
      <c r="DN14" s="24" t="e">
        <f>IF(#REF!=13,28,0)</f>
        <v>#REF!</v>
      </c>
      <c r="DO14" s="24" t="e">
        <f>IF(#REF!=14,27,0)</f>
        <v>#REF!</v>
      </c>
      <c r="DP14" s="24" t="e">
        <f>IF(#REF!=15,26,0)</f>
        <v>#REF!</v>
      </c>
      <c r="DQ14" s="24" t="e">
        <f>IF(#REF!=16,25,0)</f>
        <v>#REF!</v>
      </c>
      <c r="DR14" s="24" t="e">
        <f>IF(#REF!=17,24,0)</f>
        <v>#REF!</v>
      </c>
      <c r="DS14" s="24" t="e">
        <f>IF(#REF!=18,23,0)</f>
        <v>#REF!</v>
      </c>
      <c r="DT14" s="24" t="e">
        <f>IF(#REF!=19,22,0)</f>
        <v>#REF!</v>
      </c>
      <c r="DU14" s="24" t="e">
        <f>IF(#REF!=20,21,0)</f>
        <v>#REF!</v>
      </c>
      <c r="DV14" s="24" t="e">
        <f>IF(#REF!=21,20,0)</f>
        <v>#REF!</v>
      </c>
      <c r="DW14" s="24" t="e">
        <f>IF(#REF!=22,19,0)</f>
        <v>#REF!</v>
      </c>
      <c r="DX14" s="24" t="e">
        <f>IF(#REF!=23,18,0)</f>
        <v>#REF!</v>
      </c>
      <c r="DY14" s="24" t="e">
        <f>IF(#REF!=24,17,0)</f>
        <v>#REF!</v>
      </c>
      <c r="DZ14" s="24" t="e">
        <f>IF(#REF!=25,16,0)</f>
        <v>#REF!</v>
      </c>
      <c r="EA14" s="24" t="e">
        <f>IF(#REF!=26,15,0)</f>
        <v>#REF!</v>
      </c>
      <c r="EB14" s="24" t="e">
        <f>IF(#REF!=27,14,0)</f>
        <v>#REF!</v>
      </c>
      <c r="EC14" s="24" t="e">
        <f>IF(#REF!=28,13,0)</f>
        <v>#REF!</v>
      </c>
      <c r="ED14" s="24" t="e">
        <f>IF(#REF!=29,12,0)</f>
        <v>#REF!</v>
      </c>
      <c r="EE14" s="24" t="e">
        <f>IF(#REF!=30,11,0)</f>
        <v>#REF!</v>
      </c>
      <c r="EF14" s="24" t="e">
        <f>IF(#REF!=31,10,0)</f>
        <v>#REF!</v>
      </c>
      <c r="EG14" s="24" t="e">
        <f>IF(#REF!=32,9,0)</f>
        <v>#REF!</v>
      </c>
      <c r="EH14" s="24" t="e">
        <f>IF(#REF!=33,8,0)</f>
        <v>#REF!</v>
      </c>
      <c r="EI14" s="24" t="e">
        <f>IF(#REF!=34,7,0)</f>
        <v>#REF!</v>
      </c>
      <c r="EJ14" s="24" t="e">
        <f>IF(#REF!=35,6,0)</f>
        <v>#REF!</v>
      </c>
      <c r="EK14" s="24" t="e">
        <f>IF(#REF!=36,5,0)</f>
        <v>#REF!</v>
      </c>
      <c r="EL14" s="24" t="e">
        <f>IF(#REF!=37,4,0)</f>
        <v>#REF!</v>
      </c>
      <c r="EM14" s="24" t="e">
        <f>IF(#REF!=38,3,0)</f>
        <v>#REF!</v>
      </c>
      <c r="EN14" s="24" t="e">
        <f>IF(#REF!=39,2,0)</f>
        <v>#REF!</v>
      </c>
      <c r="EO14" s="24" t="e">
        <f>IF(#REF!=40,1,0)</f>
        <v>#REF!</v>
      </c>
      <c r="EP14" s="24" t="e">
        <f>IF(#REF!&gt;20,0,0)</f>
        <v>#REF!</v>
      </c>
      <c r="EQ14" s="24" t="e">
        <f>IF(#REF!="сх",0,0)</f>
        <v>#REF!</v>
      </c>
      <c r="ER14" s="24" t="e">
        <f t="shared" si="4"/>
        <v>#REF!</v>
      </c>
      <c r="ES14" s="24"/>
      <c r="ET14" s="24" t="e">
        <f>IF(#REF!="сх","ноль",IF(#REF!&gt;0,#REF!,"Ноль"))</f>
        <v>#REF!</v>
      </c>
      <c r="EU14" s="24" t="e">
        <f>IF(#REF!="сх","ноль",IF(#REF!&gt;0,#REF!,"Ноль"))</f>
        <v>#REF!</v>
      </c>
      <c r="EV14" s="24"/>
      <c r="EW14" s="24" t="e">
        <f t="shared" si="5"/>
        <v>#REF!</v>
      </c>
      <c r="EX14" s="24" t="e">
        <f>IF(M14=#REF!,IF(#REF!&lt;#REF!,#REF!,FB14),#REF!)</f>
        <v>#REF!</v>
      </c>
      <c r="EY14" s="24" t="e">
        <f>IF(M14=#REF!,IF(#REF!&lt;#REF!,0,1))</f>
        <v>#REF!</v>
      </c>
      <c r="EZ14" s="24" t="e">
        <f>IF(AND(EW14&gt;=21,EW14&lt;&gt;0),EW14,IF(M14&lt;#REF!,"СТОП",EX14+EY14))</f>
        <v>#REF!</v>
      </c>
      <c r="FA14" s="24"/>
      <c r="FB14" s="24">
        <v>15</v>
      </c>
      <c r="FC14" s="24">
        <v>16</v>
      </c>
      <c r="FD14" s="24"/>
      <c r="FE14" s="26" t="e">
        <f>IF(#REF!=1,25,0)</f>
        <v>#REF!</v>
      </c>
      <c r="FF14" s="26" t="e">
        <f>IF(#REF!=2,22,0)</f>
        <v>#REF!</v>
      </c>
      <c r="FG14" s="26" t="e">
        <f>IF(#REF!=3,20,0)</f>
        <v>#REF!</v>
      </c>
      <c r="FH14" s="26" t="e">
        <f>IF(#REF!=4,18,0)</f>
        <v>#REF!</v>
      </c>
      <c r="FI14" s="26" t="e">
        <f>IF(#REF!=5,16,0)</f>
        <v>#REF!</v>
      </c>
      <c r="FJ14" s="26" t="e">
        <f>IF(#REF!=6,15,0)</f>
        <v>#REF!</v>
      </c>
      <c r="FK14" s="26" t="e">
        <f>IF(#REF!=7,14,0)</f>
        <v>#REF!</v>
      </c>
      <c r="FL14" s="26" t="e">
        <f>IF(#REF!=8,13,0)</f>
        <v>#REF!</v>
      </c>
      <c r="FM14" s="26" t="e">
        <f>IF(#REF!=9,12,0)</f>
        <v>#REF!</v>
      </c>
      <c r="FN14" s="26" t="e">
        <f>IF(#REF!=10,11,0)</f>
        <v>#REF!</v>
      </c>
      <c r="FO14" s="26" t="e">
        <f>IF(#REF!=11,10,0)</f>
        <v>#REF!</v>
      </c>
      <c r="FP14" s="26" t="e">
        <f>IF(#REF!=12,9,0)</f>
        <v>#REF!</v>
      </c>
      <c r="FQ14" s="26" t="e">
        <f>IF(#REF!=13,8,0)</f>
        <v>#REF!</v>
      </c>
      <c r="FR14" s="26" t="e">
        <f>IF(#REF!=14,7,0)</f>
        <v>#REF!</v>
      </c>
      <c r="FS14" s="26" t="e">
        <f>IF(#REF!=15,6,0)</f>
        <v>#REF!</v>
      </c>
      <c r="FT14" s="26" t="e">
        <f>IF(#REF!=16,5,0)</f>
        <v>#REF!</v>
      </c>
      <c r="FU14" s="26" t="e">
        <f>IF(#REF!=17,4,0)</f>
        <v>#REF!</v>
      </c>
      <c r="FV14" s="26" t="e">
        <f>IF(#REF!=18,3,0)</f>
        <v>#REF!</v>
      </c>
      <c r="FW14" s="26" t="e">
        <f>IF(#REF!=19,2,0)</f>
        <v>#REF!</v>
      </c>
      <c r="FX14" s="26" t="e">
        <f>IF(#REF!=20,1,0)</f>
        <v>#REF!</v>
      </c>
      <c r="FY14" s="26" t="e">
        <f>IF(#REF!&gt;20,0,0)</f>
        <v>#REF!</v>
      </c>
      <c r="FZ14" s="26" t="e">
        <f>IF(#REF!="сх",0,0)</f>
        <v>#REF!</v>
      </c>
      <c r="GA14" s="26" t="e">
        <f t="shared" si="6"/>
        <v>#REF!</v>
      </c>
      <c r="GB14" s="26" t="e">
        <f>IF(#REF!=1,25,0)</f>
        <v>#REF!</v>
      </c>
      <c r="GC14" s="26" t="e">
        <f>IF(#REF!=2,22,0)</f>
        <v>#REF!</v>
      </c>
      <c r="GD14" s="26" t="e">
        <f>IF(#REF!=3,20,0)</f>
        <v>#REF!</v>
      </c>
      <c r="GE14" s="26" t="e">
        <f>IF(#REF!=4,18,0)</f>
        <v>#REF!</v>
      </c>
      <c r="GF14" s="26" t="e">
        <f>IF(#REF!=5,16,0)</f>
        <v>#REF!</v>
      </c>
      <c r="GG14" s="26" t="e">
        <f>IF(#REF!=6,15,0)</f>
        <v>#REF!</v>
      </c>
      <c r="GH14" s="26" t="e">
        <f>IF(#REF!=7,14,0)</f>
        <v>#REF!</v>
      </c>
      <c r="GI14" s="26" t="e">
        <f>IF(#REF!=8,13,0)</f>
        <v>#REF!</v>
      </c>
      <c r="GJ14" s="26" t="e">
        <f>IF(#REF!=9,12,0)</f>
        <v>#REF!</v>
      </c>
      <c r="GK14" s="26" t="e">
        <f>IF(#REF!=10,11,0)</f>
        <v>#REF!</v>
      </c>
      <c r="GL14" s="26" t="e">
        <f>IF(#REF!=11,10,0)</f>
        <v>#REF!</v>
      </c>
      <c r="GM14" s="26" t="e">
        <f>IF(#REF!=12,9,0)</f>
        <v>#REF!</v>
      </c>
      <c r="GN14" s="26" t="e">
        <f>IF(#REF!=13,8,0)</f>
        <v>#REF!</v>
      </c>
      <c r="GO14" s="26" t="e">
        <f>IF(#REF!=14,7,0)</f>
        <v>#REF!</v>
      </c>
      <c r="GP14" s="26" t="e">
        <f>IF(#REF!=15,6,0)</f>
        <v>#REF!</v>
      </c>
      <c r="GQ14" s="26" t="e">
        <f>IF(#REF!=16,5,0)</f>
        <v>#REF!</v>
      </c>
      <c r="GR14" s="26" t="e">
        <f>IF(#REF!=17,4,0)</f>
        <v>#REF!</v>
      </c>
      <c r="GS14" s="26" t="e">
        <f>IF(#REF!=18,3,0)</f>
        <v>#REF!</v>
      </c>
      <c r="GT14" s="26" t="e">
        <f>IF(#REF!=19,2,0)</f>
        <v>#REF!</v>
      </c>
      <c r="GU14" s="26" t="e">
        <f>IF(#REF!=20,1,0)</f>
        <v>#REF!</v>
      </c>
      <c r="GV14" s="26" t="e">
        <f>IF(#REF!&gt;20,0,0)</f>
        <v>#REF!</v>
      </c>
      <c r="GW14" s="26" t="e">
        <f>IF(#REF!="сх",0,0)</f>
        <v>#REF!</v>
      </c>
      <c r="GX14" s="26" t="e">
        <f t="shared" si="7"/>
        <v>#REF!</v>
      </c>
      <c r="GY14" s="26" t="e">
        <f>IF(#REF!=1,100,0)</f>
        <v>#REF!</v>
      </c>
      <c r="GZ14" s="26" t="e">
        <f>IF(#REF!=2,98,0)</f>
        <v>#REF!</v>
      </c>
      <c r="HA14" s="26" t="e">
        <f>IF(#REF!=3,95,0)</f>
        <v>#REF!</v>
      </c>
      <c r="HB14" s="26" t="e">
        <f>IF(#REF!=4,93,0)</f>
        <v>#REF!</v>
      </c>
      <c r="HC14" s="26" t="e">
        <f>IF(#REF!=5,90,0)</f>
        <v>#REF!</v>
      </c>
      <c r="HD14" s="26" t="e">
        <f>IF(#REF!=6,88,0)</f>
        <v>#REF!</v>
      </c>
      <c r="HE14" s="26" t="e">
        <f>IF(#REF!=7,85,0)</f>
        <v>#REF!</v>
      </c>
      <c r="HF14" s="26" t="e">
        <f>IF(#REF!=8,83,0)</f>
        <v>#REF!</v>
      </c>
      <c r="HG14" s="26" t="e">
        <f>IF(#REF!=9,80,0)</f>
        <v>#REF!</v>
      </c>
      <c r="HH14" s="26" t="e">
        <f>IF(#REF!=10,78,0)</f>
        <v>#REF!</v>
      </c>
      <c r="HI14" s="26" t="e">
        <f>IF(#REF!=11,75,0)</f>
        <v>#REF!</v>
      </c>
      <c r="HJ14" s="26" t="e">
        <f>IF(#REF!=12,73,0)</f>
        <v>#REF!</v>
      </c>
      <c r="HK14" s="26" t="e">
        <f>IF(#REF!=13,70,0)</f>
        <v>#REF!</v>
      </c>
      <c r="HL14" s="26" t="e">
        <f>IF(#REF!=14,68,0)</f>
        <v>#REF!</v>
      </c>
      <c r="HM14" s="26" t="e">
        <f>IF(#REF!=15,65,0)</f>
        <v>#REF!</v>
      </c>
      <c r="HN14" s="26" t="e">
        <f>IF(#REF!=16,63,0)</f>
        <v>#REF!</v>
      </c>
      <c r="HO14" s="26" t="e">
        <f>IF(#REF!=17,60,0)</f>
        <v>#REF!</v>
      </c>
      <c r="HP14" s="26" t="e">
        <f>IF(#REF!=18,58,0)</f>
        <v>#REF!</v>
      </c>
      <c r="HQ14" s="26" t="e">
        <f>IF(#REF!=19,55,0)</f>
        <v>#REF!</v>
      </c>
      <c r="HR14" s="26" t="e">
        <f>IF(#REF!=20,53,0)</f>
        <v>#REF!</v>
      </c>
      <c r="HS14" s="26" t="e">
        <f>IF(#REF!&gt;20,0,0)</f>
        <v>#REF!</v>
      </c>
      <c r="HT14" s="26" t="e">
        <f>IF(#REF!="сх",0,0)</f>
        <v>#REF!</v>
      </c>
      <c r="HU14" s="26" t="e">
        <f t="shared" si="8"/>
        <v>#REF!</v>
      </c>
      <c r="HV14" s="26" t="e">
        <f>IF(#REF!=1,100,0)</f>
        <v>#REF!</v>
      </c>
      <c r="HW14" s="26" t="e">
        <f>IF(#REF!=2,98,0)</f>
        <v>#REF!</v>
      </c>
      <c r="HX14" s="26" t="e">
        <f>IF(#REF!=3,95,0)</f>
        <v>#REF!</v>
      </c>
      <c r="HY14" s="26" t="e">
        <f>IF(#REF!=4,93,0)</f>
        <v>#REF!</v>
      </c>
      <c r="HZ14" s="26" t="e">
        <f>IF(#REF!=5,90,0)</f>
        <v>#REF!</v>
      </c>
      <c r="IA14" s="26" t="e">
        <f>IF(#REF!=6,88,0)</f>
        <v>#REF!</v>
      </c>
      <c r="IB14" s="26" t="e">
        <f>IF(#REF!=7,85,0)</f>
        <v>#REF!</v>
      </c>
      <c r="IC14" s="26" t="e">
        <f>IF(#REF!=8,83,0)</f>
        <v>#REF!</v>
      </c>
      <c r="ID14" s="26" t="e">
        <f>IF(#REF!=9,80,0)</f>
        <v>#REF!</v>
      </c>
      <c r="IE14" s="26" t="e">
        <f>IF(#REF!=10,78,0)</f>
        <v>#REF!</v>
      </c>
      <c r="IF14" s="26" t="e">
        <f>IF(#REF!=11,75,0)</f>
        <v>#REF!</v>
      </c>
      <c r="IG14" s="26" t="e">
        <f>IF(#REF!=12,73,0)</f>
        <v>#REF!</v>
      </c>
      <c r="IH14" s="26" t="e">
        <f>IF(#REF!=13,70,0)</f>
        <v>#REF!</v>
      </c>
      <c r="II14" s="26" t="e">
        <f>IF(#REF!=14,68,0)</f>
        <v>#REF!</v>
      </c>
      <c r="IJ14" s="26" t="e">
        <f>IF(#REF!=15,65,0)</f>
        <v>#REF!</v>
      </c>
      <c r="IK14" s="26" t="e">
        <f>IF(#REF!=16,63,0)</f>
        <v>#REF!</v>
      </c>
      <c r="IL14" s="26" t="e">
        <f>IF(#REF!=17,60,0)</f>
        <v>#REF!</v>
      </c>
      <c r="IM14" s="26" t="e">
        <f>IF(#REF!=18,58,0)</f>
        <v>#REF!</v>
      </c>
      <c r="IN14" s="26" t="e">
        <f>IF(#REF!=19,55,0)</f>
        <v>#REF!</v>
      </c>
      <c r="IO14" s="26" t="e">
        <f>IF(#REF!=20,53,0)</f>
        <v>#REF!</v>
      </c>
      <c r="IP14" s="26" t="e">
        <f>IF(#REF!&gt;20,0,0)</f>
        <v>#REF!</v>
      </c>
      <c r="IQ14" s="26" t="e">
        <f>IF(#REF!="сх",0,0)</f>
        <v>#REF!</v>
      </c>
      <c r="IR14" s="26" t="e">
        <f t="shared" si="9"/>
        <v>#REF!</v>
      </c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</row>
    <row r="15" spans="1:263" s="3" customFormat="1" ht="89.25" thickBot="1" x14ac:dyDescent="0.25">
      <c r="A15" s="59">
        <v>6</v>
      </c>
      <c r="B15" s="62">
        <v>8.6</v>
      </c>
      <c r="C15" s="110">
        <v>201</v>
      </c>
      <c r="D15" s="111" t="s">
        <v>127</v>
      </c>
      <c r="E15" s="114" t="s">
        <v>37</v>
      </c>
      <c r="F15" s="68" t="s">
        <v>84</v>
      </c>
      <c r="G15" s="79" t="s">
        <v>85</v>
      </c>
      <c r="H15" s="50" t="s">
        <v>87</v>
      </c>
      <c r="I15" s="86">
        <v>5</v>
      </c>
      <c r="J15" s="84">
        <v>16</v>
      </c>
      <c r="K15" s="85" t="s">
        <v>1</v>
      </c>
      <c r="L15" s="105">
        <v>0</v>
      </c>
      <c r="M15" s="89">
        <f t="shared" si="0"/>
        <v>16</v>
      </c>
      <c r="N15" s="23" t="e">
        <f>#REF!+#REF!</f>
        <v>#REF!</v>
      </c>
      <c r="O15" s="24"/>
      <c r="P15" s="25"/>
      <c r="Q15" s="24" t="e">
        <f>IF(#REF!=1,25,0)</f>
        <v>#REF!</v>
      </c>
      <c r="R15" s="24" t="e">
        <f>IF(#REF!=2,22,0)</f>
        <v>#REF!</v>
      </c>
      <c r="S15" s="24" t="e">
        <f>IF(#REF!=3,20,0)</f>
        <v>#REF!</v>
      </c>
      <c r="T15" s="24" t="e">
        <f>IF(#REF!=4,18,0)</f>
        <v>#REF!</v>
      </c>
      <c r="U15" s="24" t="e">
        <f>IF(#REF!=5,16,0)</f>
        <v>#REF!</v>
      </c>
      <c r="V15" s="24" t="e">
        <f>IF(#REF!=6,15,0)</f>
        <v>#REF!</v>
      </c>
      <c r="W15" s="24" t="e">
        <f>IF(#REF!=7,14,0)</f>
        <v>#REF!</v>
      </c>
      <c r="X15" s="24" t="e">
        <f>IF(#REF!=8,13,0)</f>
        <v>#REF!</v>
      </c>
      <c r="Y15" s="24" t="e">
        <f>IF(#REF!=9,12,0)</f>
        <v>#REF!</v>
      </c>
      <c r="Z15" s="24" t="e">
        <f>IF(#REF!=10,11,0)</f>
        <v>#REF!</v>
      </c>
      <c r="AA15" s="24" t="e">
        <f>IF(#REF!=11,10,0)</f>
        <v>#REF!</v>
      </c>
      <c r="AB15" s="24" t="e">
        <f>IF(#REF!=12,9,0)</f>
        <v>#REF!</v>
      </c>
      <c r="AC15" s="24" t="e">
        <f>IF(#REF!=13,8,0)</f>
        <v>#REF!</v>
      </c>
      <c r="AD15" s="24" t="e">
        <f>IF(#REF!=14,7,0)</f>
        <v>#REF!</v>
      </c>
      <c r="AE15" s="24" t="e">
        <f>IF(#REF!=15,6,0)</f>
        <v>#REF!</v>
      </c>
      <c r="AF15" s="24" t="e">
        <f>IF(#REF!=16,5,0)</f>
        <v>#REF!</v>
      </c>
      <c r="AG15" s="24" t="e">
        <f>IF(#REF!=17,4,0)</f>
        <v>#REF!</v>
      </c>
      <c r="AH15" s="24" t="e">
        <f>IF(#REF!=18,3,0)</f>
        <v>#REF!</v>
      </c>
      <c r="AI15" s="24" t="e">
        <f>IF(#REF!=19,2,0)</f>
        <v>#REF!</v>
      </c>
      <c r="AJ15" s="24" t="e">
        <f>IF(#REF!=20,1,0)</f>
        <v>#REF!</v>
      </c>
      <c r="AK15" s="24" t="e">
        <f>IF(#REF!&gt;20,0,0)</f>
        <v>#REF!</v>
      </c>
      <c r="AL15" s="24" t="e">
        <f>IF(#REF!="сх",0,0)</f>
        <v>#REF!</v>
      </c>
      <c r="AM15" s="24" t="e">
        <f t="shared" si="1"/>
        <v>#REF!</v>
      </c>
      <c r="AN15" s="24" t="e">
        <f>IF(#REF!=1,25,0)</f>
        <v>#REF!</v>
      </c>
      <c r="AO15" s="24" t="e">
        <f>IF(#REF!=2,22,0)</f>
        <v>#REF!</v>
      </c>
      <c r="AP15" s="24" t="e">
        <f>IF(#REF!=3,20,0)</f>
        <v>#REF!</v>
      </c>
      <c r="AQ15" s="24" t="e">
        <f>IF(#REF!=4,18,0)</f>
        <v>#REF!</v>
      </c>
      <c r="AR15" s="24" t="e">
        <f>IF(#REF!=5,16,0)</f>
        <v>#REF!</v>
      </c>
      <c r="AS15" s="24" t="e">
        <f>IF(#REF!=6,15,0)</f>
        <v>#REF!</v>
      </c>
      <c r="AT15" s="24" t="e">
        <f>IF(#REF!=7,14,0)</f>
        <v>#REF!</v>
      </c>
      <c r="AU15" s="24" t="e">
        <f>IF(#REF!=8,13,0)</f>
        <v>#REF!</v>
      </c>
      <c r="AV15" s="24" t="e">
        <f>IF(#REF!=9,12,0)</f>
        <v>#REF!</v>
      </c>
      <c r="AW15" s="24" t="e">
        <f>IF(#REF!=10,11,0)</f>
        <v>#REF!</v>
      </c>
      <c r="AX15" s="24" t="e">
        <f>IF(#REF!=11,10,0)</f>
        <v>#REF!</v>
      </c>
      <c r="AY15" s="24" t="e">
        <f>IF(#REF!=12,9,0)</f>
        <v>#REF!</v>
      </c>
      <c r="AZ15" s="24" t="e">
        <f>IF(#REF!=13,8,0)</f>
        <v>#REF!</v>
      </c>
      <c r="BA15" s="24" t="e">
        <f>IF(#REF!=14,7,0)</f>
        <v>#REF!</v>
      </c>
      <c r="BB15" s="24" t="e">
        <f>IF(#REF!=15,6,0)</f>
        <v>#REF!</v>
      </c>
      <c r="BC15" s="24" t="e">
        <f>IF(#REF!=16,5,0)</f>
        <v>#REF!</v>
      </c>
      <c r="BD15" s="24" t="e">
        <f>IF(#REF!=17,4,0)</f>
        <v>#REF!</v>
      </c>
      <c r="BE15" s="24" t="e">
        <f>IF(#REF!=18,3,0)</f>
        <v>#REF!</v>
      </c>
      <c r="BF15" s="24" t="e">
        <f>IF(#REF!=19,2,0)</f>
        <v>#REF!</v>
      </c>
      <c r="BG15" s="24" t="e">
        <f>IF(#REF!=20,1,0)</f>
        <v>#REF!</v>
      </c>
      <c r="BH15" s="24" t="e">
        <f>IF(#REF!&gt;20,0,0)</f>
        <v>#REF!</v>
      </c>
      <c r="BI15" s="24" t="e">
        <f>IF(#REF!="сх",0,0)</f>
        <v>#REF!</v>
      </c>
      <c r="BJ15" s="24" t="e">
        <f t="shared" si="2"/>
        <v>#REF!</v>
      </c>
      <c r="BK15" s="24" t="e">
        <f>IF(#REF!=1,45,0)</f>
        <v>#REF!</v>
      </c>
      <c r="BL15" s="24" t="e">
        <f>IF(#REF!=2,42,0)</f>
        <v>#REF!</v>
      </c>
      <c r="BM15" s="24" t="e">
        <f>IF(#REF!=3,40,0)</f>
        <v>#REF!</v>
      </c>
      <c r="BN15" s="24" t="e">
        <f>IF(#REF!=4,38,0)</f>
        <v>#REF!</v>
      </c>
      <c r="BO15" s="24" t="e">
        <f>IF(#REF!=5,36,0)</f>
        <v>#REF!</v>
      </c>
      <c r="BP15" s="24" t="e">
        <f>IF(#REF!=6,35,0)</f>
        <v>#REF!</v>
      </c>
      <c r="BQ15" s="24" t="e">
        <f>IF(#REF!=7,34,0)</f>
        <v>#REF!</v>
      </c>
      <c r="BR15" s="24" t="e">
        <f>IF(#REF!=8,33,0)</f>
        <v>#REF!</v>
      </c>
      <c r="BS15" s="24" t="e">
        <f>IF(#REF!=9,32,0)</f>
        <v>#REF!</v>
      </c>
      <c r="BT15" s="24" t="e">
        <f>IF(#REF!=10,31,0)</f>
        <v>#REF!</v>
      </c>
      <c r="BU15" s="24" t="e">
        <f>IF(#REF!=11,30,0)</f>
        <v>#REF!</v>
      </c>
      <c r="BV15" s="24" t="e">
        <f>IF(#REF!=12,29,0)</f>
        <v>#REF!</v>
      </c>
      <c r="BW15" s="24" t="e">
        <f>IF(#REF!=13,28,0)</f>
        <v>#REF!</v>
      </c>
      <c r="BX15" s="24" t="e">
        <f>IF(#REF!=14,27,0)</f>
        <v>#REF!</v>
      </c>
      <c r="BY15" s="24" t="e">
        <f>IF(#REF!=15,26,0)</f>
        <v>#REF!</v>
      </c>
      <c r="BZ15" s="24" t="e">
        <f>IF(#REF!=16,25,0)</f>
        <v>#REF!</v>
      </c>
      <c r="CA15" s="24" t="e">
        <f>IF(#REF!=17,24,0)</f>
        <v>#REF!</v>
      </c>
      <c r="CB15" s="24" t="e">
        <f>IF(#REF!=18,23,0)</f>
        <v>#REF!</v>
      </c>
      <c r="CC15" s="24" t="e">
        <f>IF(#REF!=19,22,0)</f>
        <v>#REF!</v>
      </c>
      <c r="CD15" s="24" t="e">
        <f>IF(#REF!=20,21,0)</f>
        <v>#REF!</v>
      </c>
      <c r="CE15" s="24" t="e">
        <f>IF(#REF!=21,20,0)</f>
        <v>#REF!</v>
      </c>
      <c r="CF15" s="24" t="e">
        <f>IF(#REF!=22,19,0)</f>
        <v>#REF!</v>
      </c>
      <c r="CG15" s="24" t="e">
        <f>IF(#REF!=23,18,0)</f>
        <v>#REF!</v>
      </c>
      <c r="CH15" s="24" t="e">
        <f>IF(#REF!=24,17,0)</f>
        <v>#REF!</v>
      </c>
      <c r="CI15" s="24" t="e">
        <f>IF(#REF!=25,16,0)</f>
        <v>#REF!</v>
      </c>
      <c r="CJ15" s="24" t="e">
        <f>IF(#REF!=26,15,0)</f>
        <v>#REF!</v>
      </c>
      <c r="CK15" s="24" t="e">
        <f>IF(#REF!=27,14,0)</f>
        <v>#REF!</v>
      </c>
      <c r="CL15" s="24" t="e">
        <f>IF(#REF!=28,13,0)</f>
        <v>#REF!</v>
      </c>
      <c r="CM15" s="24" t="e">
        <f>IF(#REF!=29,12,0)</f>
        <v>#REF!</v>
      </c>
      <c r="CN15" s="24" t="e">
        <f>IF(#REF!=30,11,0)</f>
        <v>#REF!</v>
      </c>
      <c r="CO15" s="24" t="e">
        <f>IF(#REF!=31,10,0)</f>
        <v>#REF!</v>
      </c>
      <c r="CP15" s="24" t="e">
        <f>IF(#REF!=32,9,0)</f>
        <v>#REF!</v>
      </c>
      <c r="CQ15" s="24" t="e">
        <f>IF(#REF!=33,8,0)</f>
        <v>#REF!</v>
      </c>
      <c r="CR15" s="24" t="e">
        <f>IF(#REF!=34,7,0)</f>
        <v>#REF!</v>
      </c>
      <c r="CS15" s="24" t="e">
        <f>IF(#REF!=35,6,0)</f>
        <v>#REF!</v>
      </c>
      <c r="CT15" s="24" t="e">
        <f>IF(#REF!=36,5,0)</f>
        <v>#REF!</v>
      </c>
      <c r="CU15" s="24" t="e">
        <f>IF(#REF!=37,4,0)</f>
        <v>#REF!</v>
      </c>
      <c r="CV15" s="24" t="e">
        <f>IF(#REF!=38,3,0)</f>
        <v>#REF!</v>
      </c>
      <c r="CW15" s="24" t="e">
        <f>IF(#REF!=39,2,0)</f>
        <v>#REF!</v>
      </c>
      <c r="CX15" s="24" t="e">
        <f>IF(#REF!=40,1,0)</f>
        <v>#REF!</v>
      </c>
      <c r="CY15" s="24" t="e">
        <f>IF(#REF!&gt;20,0,0)</f>
        <v>#REF!</v>
      </c>
      <c r="CZ15" s="24" t="e">
        <f>IF(#REF!="сх",0,0)</f>
        <v>#REF!</v>
      </c>
      <c r="DA15" s="24" t="e">
        <f t="shared" si="3"/>
        <v>#REF!</v>
      </c>
      <c r="DB15" s="24" t="e">
        <f>IF(#REF!=1,45,0)</f>
        <v>#REF!</v>
      </c>
      <c r="DC15" s="24" t="e">
        <f>IF(#REF!=2,42,0)</f>
        <v>#REF!</v>
      </c>
      <c r="DD15" s="24" t="e">
        <f>IF(#REF!=3,40,0)</f>
        <v>#REF!</v>
      </c>
      <c r="DE15" s="24" t="e">
        <f>IF(#REF!=4,38,0)</f>
        <v>#REF!</v>
      </c>
      <c r="DF15" s="24" t="e">
        <f>IF(#REF!=5,36,0)</f>
        <v>#REF!</v>
      </c>
      <c r="DG15" s="24" t="e">
        <f>IF(#REF!=6,35,0)</f>
        <v>#REF!</v>
      </c>
      <c r="DH15" s="24" t="e">
        <f>IF(#REF!=7,34,0)</f>
        <v>#REF!</v>
      </c>
      <c r="DI15" s="24" t="e">
        <f>IF(#REF!=8,33,0)</f>
        <v>#REF!</v>
      </c>
      <c r="DJ15" s="24" t="e">
        <f>IF(#REF!=9,32,0)</f>
        <v>#REF!</v>
      </c>
      <c r="DK15" s="24" t="e">
        <f>IF(#REF!=10,31,0)</f>
        <v>#REF!</v>
      </c>
      <c r="DL15" s="24" t="e">
        <f>IF(#REF!=11,30,0)</f>
        <v>#REF!</v>
      </c>
      <c r="DM15" s="24" t="e">
        <f>IF(#REF!=12,29,0)</f>
        <v>#REF!</v>
      </c>
      <c r="DN15" s="24" t="e">
        <f>IF(#REF!=13,28,0)</f>
        <v>#REF!</v>
      </c>
      <c r="DO15" s="24" t="e">
        <f>IF(#REF!=14,27,0)</f>
        <v>#REF!</v>
      </c>
      <c r="DP15" s="24" t="e">
        <f>IF(#REF!=15,26,0)</f>
        <v>#REF!</v>
      </c>
      <c r="DQ15" s="24" t="e">
        <f>IF(#REF!=16,25,0)</f>
        <v>#REF!</v>
      </c>
      <c r="DR15" s="24" t="e">
        <f>IF(#REF!=17,24,0)</f>
        <v>#REF!</v>
      </c>
      <c r="DS15" s="24" t="e">
        <f>IF(#REF!=18,23,0)</f>
        <v>#REF!</v>
      </c>
      <c r="DT15" s="24" t="e">
        <f>IF(#REF!=19,22,0)</f>
        <v>#REF!</v>
      </c>
      <c r="DU15" s="24" t="e">
        <f>IF(#REF!=20,21,0)</f>
        <v>#REF!</v>
      </c>
      <c r="DV15" s="24" t="e">
        <f>IF(#REF!=21,20,0)</f>
        <v>#REF!</v>
      </c>
      <c r="DW15" s="24" t="e">
        <f>IF(#REF!=22,19,0)</f>
        <v>#REF!</v>
      </c>
      <c r="DX15" s="24" t="e">
        <f>IF(#REF!=23,18,0)</f>
        <v>#REF!</v>
      </c>
      <c r="DY15" s="24" t="e">
        <f>IF(#REF!=24,17,0)</f>
        <v>#REF!</v>
      </c>
      <c r="DZ15" s="24" t="e">
        <f>IF(#REF!=25,16,0)</f>
        <v>#REF!</v>
      </c>
      <c r="EA15" s="24" t="e">
        <f>IF(#REF!=26,15,0)</f>
        <v>#REF!</v>
      </c>
      <c r="EB15" s="24" t="e">
        <f>IF(#REF!=27,14,0)</f>
        <v>#REF!</v>
      </c>
      <c r="EC15" s="24" t="e">
        <f>IF(#REF!=28,13,0)</f>
        <v>#REF!</v>
      </c>
      <c r="ED15" s="24" t="e">
        <f>IF(#REF!=29,12,0)</f>
        <v>#REF!</v>
      </c>
      <c r="EE15" s="24" t="e">
        <f>IF(#REF!=30,11,0)</f>
        <v>#REF!</v>
      </c>
      <c r="EF15" s="24" t="e">
        <f>IF(#REF!=31,10,0)</f>
        <v>#REF!</v>
      </c>
      <c r="EG15" s="24" t="e">
        <f>IF(#REF!=32,9,0)</f>
        <v>#REF!</v>
      </c>
      <c r="EH15" s="24" t="e">
        <f>IF(#REF!=33,8,0)</f>
        <v>#REF!</v>
      </c>
      <c r="EI15" s="24" t="e">
        <f>IF(#REF!=34,7,0)</f>
        <v>#REF!</v>
      </c>
      <c r="EJ15" s="24" t="e">
        <f>IF(#REF!=35,6,0)</f>
        <v>#REF!</v>
      </c>
      <c r="EK15" s="24" t="e">
        <f>IF(#REF!=36,5,0)</f>
        <v>#REF!</v>
      </c>
      <c r="EL15" s="24" t="e">
        <f>IF(#REF!=37,4,0)</f>
        <v>#REF!</v>
      </c>
      <c r="EM15" s="24" t="e">
        <f>IF(#REF!=38,3,0)</f>
        <v>#REF!</v>
      </c>
      <c r="EN15" s="24" t="e">
        <f>IF(#REF!=39,2,0)</f>
        <v>#REF!</v>
      </c>
      <c r="EO15" s="24" t="e">
        <f>IF(#REF!=40,1,0)</f>
        <v>#REF!</v>
      </c>
      <c r="EP15" s="24" t="e">
        <f>IF(#REF!&gt;20,0,0)</f>
        <v>#REF!</v>
      </c>
      <c r="EQ15" s="24" t="e">
        <f>IF(#REF!="сх",0,0)</f>
        <v>#REF!</v>
      </c>
      <c r="ER15" s="24" t="e">
        <f t="shared" si="4"/>
        <v>#REF!</v>
      </c>
      <c r="ES15" s="24"/>
      <c r="ET15" s="24" t="e">
        <f>IF(#REF!="сх","ноль",IF(#REF!&gt;0,#REF!,"Ноль"))</f>
        <v>#REF!</v>
      </c>
      <c r="EU15" s="24" t="e">
        <f>IF(#REF!="сх","ноль",IF(#REF!&gt;0,#REF!,"Ноль"))</f>
        <v>#REF!</v>
      </c>
      <c r="EV15" s="24"/>
      <c r="EW15" s="24" t="e">
        <f t="shared" si="5"/>
        <v>#REF!</v>
      </c>
      <c r="EX15" s="24" t="e">
        <f>IF(M15=#REF!,IF(#REF!&lt;#REF!,#REF!,FB15),#REF!)</f>
        <v>#REF!</v>
      </c>
      <c r="EY15" s="24" t="e">
        <f>IF(M15=#REF!,IF(#REF!&lt;#REF!,0,1))</f>
        <v>#REF!</v>
      </c>
      <c r="EZ15" s="24" t="e">
        <f>IF(AND(EW15&gt;=21,EW15&lt;&gt;0),EW15,IF(M15&lt;#REF!,"СТОП",EX15+EY15))</f>
        <v>#REF!</v>
      </c>
      <c r="FA15" s="24"/>
      <c r="FB15" s="24">
        <v>15</v>
      </c>
      <c r="FC15" s="24">
        <v>16</v>
      </c>
      <c r="FD15" s="24"/>
      <c r="FE15" s="26" t="e">
        <f>IF(#REF!=1,25,0)</f>
        <v>#REF!</v>
      </c>
      <c r="FF15" s="26" t="e">
        <f>IF(#REF!=2,22,0)</f>
        <v>#REF!</v>
      </c>
      <c r="FG15" s="26" t="e">
        <f>IF(#REF!=3,20,0)</f>
        <v>#REF!</v>
      </c>
      <c r="FH15" s="26" t="e">
        <f>IF(#REF!=4,18,0)</f>
        <v>#REF!</v>
      </c>
      <c r="FI15" s="26" t="e">
        <f>IF(#REF!=5,16,0)</f>
        <v>#REF!</v>
      </c>
      <c r="FJ15" s="26" t="e">
        <f>IF(#REF!=6,15,0)</f>
        <v>#REF!</v>
      </c>
      <c r="FK15" s="26" t="e">
        <f>IF(#REF!=7,14,0)</f>
        <v>#REF!</v>
      </c>
      <c r="FL15" s="26" t="e">
        <f>IF(#REF!=8,13,0)</f>
        <v>#REF!</v>
      </c>
      <c r="FM15" s="26" t="e">
        <f>IF(#REF!=9,12,0)</f>
        <v>#REF!</v>
      </c>
      <c r="FN15" s="26" t="e">
        <f>IF(#REF!=10,11,0)</f>
        <v>#REF!</v>
      </c>
      <c r="FO15" s="26" t="e">
        <f>IF(#REF!=11,10,0)</f>
        <v>#REF!</v>
      </c>
      <c r="FP15" s="26" t="e">
        <f>IF(#REF!=12,9,0)</f>
        <v>#REF!</v>
      </c>
      <c r="FQ15" s="26" t="e">
        <f>IF(#REF!=13,8,0)</f>
        <v>#REF!</v>
      </c>
      <c r="FR15" s="26" t="e">
        <f>IF(#REF!=14,7,0)</f>
        <v>#REF!</v>
      </c>
      <c r="FS15" s="26" t="e">
        <f>IF(#REF!=15,6,0)</f>
        <v>#REF!</v>
      </c>
      <c r="FT15" s="26" t="e">
        <f>IF(#REF!=16,5,0)</f>
        <v>#REF!</v>
      </c>
      <c r="FU15" s="26" t="e">
        <f>IF(#REF!=17,4,0)</f>
        <v>#REF!</v>
      </c>
      <c r="FV15" s="26" t="e">
        <f>IF(#REF!=18,3,0)</f>
        <v>#REF!</v>
      </c>
      <c r="FW15" s="26" t="e">
        <f>IF(#REF!=19,2,0)</f>
        <v>#REF!</v>
      </c>
      <c r="FX15" s="26" t="e">
        <f>IF(#REF!=20,1,0)</f>
        <v>#REF!</v>
      </c>
      <c r="FY15" s="26" t="e">
        <f>IF(#REF!&gt;20,0,0)</f>
        <v>#REF!</v>
      </c>
      <c r="FZ15" s="26" t="e">
        <f>IF(#REF!="сх",0,0)</f>
        <v>#REF!</v>
      </c>
      <c r="GA15" s="26" t="e">
        <f t="shared" si="6"/>
        <v>#REF!</v>
      </c>
      <c r="GB15" s="26" t="e">
        <f>IF(#REF!=1,25,0)</f>
        <v>#REF!</v>
      </c>
      <c r="GC15" s="26" t="e">
        <f>IF(#REF!=2,22,0)</f>
        <v>#REF!</v>
      </c>
      <c r="GD15" s="26" t="e">
        <f>IF(#REF!=3,20,0)</f>
        <v>#REF!</v>
      </c>
      <c r="GE15" s="26" t="e">
        <f>IF(#REF!=4,18,0)</f>
        <v>#REF!</v>
      </c>
      <c r="GF15" s="26" t="e">
        <f>IF(#REF!=5,16,0)</f>
        <v>#REF!</v>
      </c>
      <c r="GG15" s="26" t="e">
        <f>IF(#REF!=6,15,0)</f>
        <v>#REF!</v>
      </c>
      <c r="GH15" s="26" t="e">
        <f>IF(#REF!=7,14,0)</f>
        <v>#REF!</v>
      </c>
      <c r="GI15" s="26" t="e">
        <f>IF(#REF!=8,13,0)</f>
        <v>#REF!</v>
      </c>
      <c r="GJ15" s="26" t="e">
        <f>IF(#REF!=9,12,0)</f>
        <v>#REF!</v>
      </c>
      <c r="GK15" s="26" t="e">
        <f>IF(#REF!=10,11,0)</f>
        <v>#REF!</v>
      </c>
      <c r="GL15" s="26" t="e">
        <f>IF(#REF!=11,10,0)</f>
        <v>#REF!</v>
      </c>
      <c r="GM15" s="26" t="e">
        <f>IF(#REF!=12,9,0)</f>
        <v>#REF!</v>
      </c>
      <c r="GN15" s="26" t="e">
        <f>IF(#REF!=13,8,0)</f>
        <v>#REF!</v>
      </c>
      <c r="GO15" s="26" t="e">
        <f>IF(#REF!=14,7,0)</f>
        <v>#REF!</v>
      </c>
      <c r="GP15" s="26" t="e">
        <f>IF(#REF!=15,6,0)</f>
        <v>#REF!</v>
      </c>
      <c r="GQ15" s="26" t="e">
        <f>IF(#REF!=16,5,0)</f>
        <v>#REF!</v>
      </c>
      <c r="GR15" s="26" t="e">
        <f>IF(#REF!=17,4,0)</f>
        <v>#REF!</v>
      </c>
      <c r="GS15" s="26" t="e">
        <f>IF(#REF!=18,3,0)</f>
        <v>#REF!</v>
      </c>
      <c r="GT15" s="26" t="e">
        <f>IF(#REF!=19,2,0)</f>
        <v>#REF!</v>
      </c>
      <c r="GU15" s="26" t="e">
        <f>IF(#REF!=20,1,0)</f>
        <v>#REF!</v>
      </c>
      <c r="GV15" s="26" t="e">
        <f>IF(#REF!&gt;20,0,0)</f>
        <v>#REF!</v>
      </c>
      <c r="GW15" s="26" t="e">
        <f>IF(#REF!="сх",0,0)</f>
        <v>#REF!</v>
      </c>
      <c r="GX15" s="26" t="e">
        <f t="shared" si="7"/>
        <v>#REF!</v>
      </c>
      <c r="GY15" s="26" t="e">
        <f>IF(#REF!=1,100,0)</f>
        <v>#REF!</v>
      </c>
      <c r="GZ15" s="26" t="e">
        <f>IF(#REF!=2,98,0)</f>
        <v>#REF!</v>
      </c>
      <c r="HA15" s="26" t="e">
        <f>IF(#REF!=3,95,0)</f>
        <v>#REF!</v>
      </c>
      <c r="HB15" s="26" t="e">
        <f>IF(#REF!=4,93,0)</f>
        <v>#REF!</v>
      </c>
      <c r="HC15" s="26" t="e">
        <f>IF(#REF!=5,90,0)</f>
        <v>#REF!</v>
      </c>
      <c r="HD15" s="26" t="e">
        <f>IF(#REF!=6,88,0)</f>
        <v>#REF!</v>
      </c>
      <c r="HE15" s="26" t="e">
        <f>IF(#REF!=7,85,0)</f>
        <v>#REF!</v>
      </c>
      <c r="HF15" s="26" t="e">
        <f>IF(#REF!=8,83,0)</f>
        <v>#REF!</v>
      </c>
      <c r="HG15" s="26" t="e">
        <f>IF(#REF!=9,80,0)</f>
        <v>#REF!</v>
      </c>
      <c r="HH15" s="26" t="e">
        <f>IF(#REF!=10,78,0)</f>
        <v>#REF!</v>
      </c>
      <c r="HI15" s="26" t="e">
        <f>IF(#REF!=11,75,0)</f>
        <v>#REF!</v>
      </c>
      <c r="HJ15" s="26" t="e">
        <f>IF(#REF!=12,73,0)</f>
        <v>#REF!</v>
      </c>
      <c r="HK15" s="26" t="e">
        <f>IF(#REF!=13,70,0)</f>
        <v>#REF!</v>
      </c>
      <c r="HL15" s="26" t="e">
        <f>IF(#REF!=14,68,0)</f>
        <v>#REF!</v>
      </c>
      <c r="HM15" s="26" t="e">
        <f>IF(#REF!=15,65,0)</f>
        <v>#REF!</v>
      </c>
      <c r="HN15" s="26" t="e">
        <f>IF(#REF!=16,63,0)</f>
        <v>#REF!</v>
      </c>
      <c r="HO15" s="26" t="e">
        <f>IF(#REF!=17,60,0)</f>
        <v>#REF!</v>
      </c>
      <c r="HP15" s="26" t="e">
        <f>IF(#REF!=18,58,0)</f>
        <v>#REF!</v>
      </c>
      <c r="HQ15" s="26" t="e">
        <f>IF(#REF!=19,55,0)</f>
        <v>#REF!</v>
      </c>
      <c r="HR15" s="26" t="e">
        <f>IF(#REF!=20,53,0)</f>
        <v>#REF!</v>
      </c>
      <c r="HS15" s="26" t="e">
        <f>IF(#REF!&gt;20,0,0)</f>
        <v>#REF!</v>
      </c>
      <c r="HT15" s="26" t="e">
        <f>IF(#REF!="сх",0,0)</f>
        <v>#REF!</v>
      </c>
      <c r="HU15" s="26" t="e">
        <f t="shared" si="8"/>
        <v>#REF!</v>
      </c>
      <c r="HV15" s="26" t="e">
        <f>IF(#REF!=1,100,0)</f>
        <v>#REF!</v>
      </c>
      <c r="HW15" s="26" t="e">
        <f>IF(#REF!=2,98,0)</f>
        <v>#REF!</v>
      </c>
      <c r="HX15" s="26" t="e">
        <f>IF(#REF!=3,95,0)</f>
        <v>#REF!</v>
      </c>
      <c r="HY15" s="26" t="e">
        <f>IF(#REF!=4,93,0)</f>
        <v>#REF!</v>
      </c>
      <c r="HZ15" s="26" t="e">
        <f>IF(#REF!=5,90,0)</f>
        <v>#REF!</v>
      </c>
      <c r="IA15" s="26" t="e">
        <f>IF(#REF!=6,88,0)</f>
        <v>#REF!</v>
      </c>
      <c r="IB15" s="26" t="e">
        <f>IF(#REF!=7,85,0)</f>
        <v>#REF!</v>
      </c>
      <c r="IC15" s="26" t="e">
        <f>IF(#REF!=8,83,0)</f>
        <v>#REF!</v>
      </c>
      <c r="ID15" s="26" t="e">
        <f>IF(#REF!=9,80,0)</f>
        <v>#REF!</v>
      </c>
      <c r="IE15" s="26" t="e">
        <f>IF(#REF!=10,78,0)</f>
        <v>#REF!</v>
      </c>
      <c r="IF15" s="26" t="e">
        <f>IF(#REF!=11,75,0)</f>
        <v>#REF!</v>
      </c>
      <c r="IG15" s="26" t="e">
        <f>IF(#REF!=12,73,0)</f>
        <v>#REF!</v>
      </c>
      <c r="IH15" s="26" t="e">
        <f>IF(#REF!=13,70,0)</f>
        <v>#REF!</v>
      </c>
      <c r="II15" s="26" t="e">
        <f>IF(#REF!=14,68,0)</f>
        <v>#REF!</v>
      </c>
      <c r="IJ15" s="26" t="e">
        <f>IF(#REF!=15,65,0)</f>
        <v>#REF!</v>
      </c>
      <c r="IK15" s="26" t="e">
        <f>IF(#REF!=16,63,0)</f>
        <v>#REF!</v>
      </c>
      <c r="IL15" s="26" t="e">
        <f>IF(#REF!=17,60,0)</f>
        <v>#REF!</v>
      </c>
      <c r="IM15" s="26" t="e">
        <f>IF(#REF!=18,58,0)</f>
        <v>#REF!</v>
      </c>
      <c r="IN15" s="26" t="e">
        <f>IF(#REF!=19,55,0)</f>
        <v>#REF!</v>
      </c>
      <c r="IO15" s="26" t="e">
        <f>IF(#REF!=20,53,0)</f>
        <v>#REF!</v>
      </c>
      <c r="IP15" s="26" t="e">
        <f>IF(#REF!&gt;20,0,0)</f>
        <v>#REF!</v>
      </c>
      <c r="IQ15" s="26" t="e">
        <f>IF(#REF!="сх",0,0)</f>
        <v>#REF!</v>
      </c>
      <c r="IR15" s="26" t="e">
        <f t="shared" si="9"/>
        <v>#REF!</v>
      </c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</row>
    <row r="16" spans="1:263" ht="27.75" x14ac:dyDescent="0.4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9"/>
      <c r="M16" s="36"/>
      <c r="N16" s="10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9"/>
      <c r="DZ16" s="9"/>
      <c r="EA16" s="9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1"/>
      <c r="ET16" s="11"/>
      <c r="EU16" s="11"/>
      <c r="EV16" s="11"/>
      <c r="EW16" s="11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</row>
    <row r="17" spans="1:266" ht="35.25" x14ac:dyDescent="0.5">
      <c r="A17" s="142" t="s">
        <v>28</v>
      </c>
      <c r="B17" s="142"/>
      <c r="C17" s="142"/>
      <c r="D17" s="142"/>
      <c r="E17" s="142"/>
      <c r="F17" s="142"/>
      <c r="G17" s="142"/>
      <c r="H17" s="142"/>
      <c r="I17" s="54"/>
      <c r="J17" s="54"/>
      <c r="K17" s="54"/>
      <c r="L17" s="38"/>
      <c r="M17" s="39"/>
      <c r="N17" s="29"/>
      <c r="O17" s="29"/>
      <c r="P17" s="29"/>
      <c r="Q17" s="27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9"/>
      <c r="EC17" s="9"/>
      <c r="ED17" s="9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1"/>
      <c r="EW17" s="11"/>
      <c r="EX17" s="11"/>
      <c r="EY17" s="11"/>
      <c r="EZ17" s="11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5"/>
      <c r="JE17" s="5"/>
      <c r="JF17" s="5"/>
    </row>
    <row r="18" spans="1:266" ht="35.25" x14ac:dyDescent="0.5">
      <c r="A18" s="54" t="s">
        <v>77</v>
      </c>
      <c r="B18" s="54"/>
      <c r="C18" s="54"/>
      <c r="D18" s="54"/>
      <c r="E18" s="54"/>
      <c r="F18" s="54"/>
      <c r="G18" s="54"/>
      <c r="H18" s="54"/>
      <c r="I18" s="31"/>
      <c r="J18" s="31"/>
      <c r="K18" s="31"/>
      <c r="L18" s="31"/>
      <c r="M18" s="38"/>
      <c r="N18" s="28"/>
      <c r="O18" s="28"/>
      <c r="P18" s="28"/>
      <c r="Q18" s="27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9"/>
      <c r="EC18" s="9"/>
      <c r="ED18" s="9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1"/>
      <c r="EW18" s="11"/>
      <c r="EX18" s="11"/>
      <c r="EY18" s="11"/>
      <c r="EZ18" s="11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5"/>
      <c r="JE18" s="5"/>
      <c r="JF18" s="5"/>
    </row>
    <row r="19" spans="1:266" ht="35.25" x14ac:dyDescent="0.5">
      <c r="A19" s="104"/>
      <c r="B19" s="104"/>
      <c r="C19" s="104"/>
      <c r="D19" s="104"/>
      <c r="E19" s="104"/>
      <c r="F19" s="104"/>
      <c r="G19" s="104"/>
      <c r="H19" s="104"/>
      <c r="I19" s="31"/>
      <c r="J19" s="31"/>
      <c r="K19" s="31"/>
      <c r="L19" s="31"/>
      <c r="M19" s="39"/>
      <c r="N19" s="29"/>
      <c r="O19" s="29"/>
      <c r="P19" s="29"/>
      <c r="Q19" s="27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9"/>
      <c r="EC19" s="9"/>
      <c r="ED19" s="9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1"/>
      <c r="EW19" s="11"/>
      <c r="EX19" s="11"/>
      <c r="EY19" s="11"/>
      <c r="EZ19" s="11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5"/>
      <c r="JE19" s="5"/>
      <c r="JF19" s="5"/>
    </row>
    <row r="20" spans="1:266" ht="35.25" x14ac:dyDescent="0.5">
      <c r="A20" s="142" t="s">
        <v>25</v>
      </c>
      <c r="B20" s="142"/>
      <c r="C20" s="142"/>
      <c r="D20" s="142"/>
      <c r="E20" s="142"/>
      <c r="F20" s="142"/>
      <c r="G20" s="142"/>
      <c r="H20" s="142"/>
      <c r="I20" s="7"/>
      <c r="J20" s="7"/>
      <c r="K20" s="7"/>
      <c r="L20" s="7"/>
      <c r="M20" s="39"/>
      <c r="N20" s="29"/>
      <c r="O20" s="29"/>
      <c r="P20" s="29"/>
      <c r="Q20" s="27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9"/>
      <c r="EC20" s="9"/>
      <c r="ED20" s="9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1"/>
      <c r="EW20" s="11"/>
      <c r="EX20" s="11"/>
      <c r="EY20" s="11"/>
      <c r="EZ20" s="11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5"/>
      <c r="JE20" s="5"/>
      <c r="JF20" s="5"/>
    </row>
    <row r="21" spans="1:266" ht="35.25" x14ac:dyDescent="0.5">
      <c r="A21" s="54" t="s">
        <v>177</v>
      </c>
      <c r="B21" s="54"/>
      <c r="C21" s="54"/>
      <c r="D21" s="54"/>
      <c r="E21" s="54"/>
      <c r="F21" s="54"/>
      <c r="G21" s="54"/>
      <c r="H21" s="54"/>
      <c r="I21" s="7"/>
      <c r="J21" s="7"/>
      <c r="K21" s="7"/>
      <c r="L21" s="7"/>
      <c r="M21" s="38"/>
      <c r="N21" s="28"/>
      <c r="O21" s="28"/>
      <c r="P21" s="28"/>
      <c r="Q21" s="27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9"/>
      <c r="EC21" s="9"/>
      <c r="ED21" s="9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1"/>
      <c r="EW21" s="11"/>
      <c r="EX21" s="11"/>
      <c r="EY21" s="11"/>
      <c r="EZ21" s="11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5"/>
      <c r="JE21" s="5"/>
      <c r="JF21" s="5"/>
    </row>
    <row r="22" spans="1:266" x14ac:dyDescent="0.2">
      <c r="A22" s="31"/>
      <c r="B22" s="31"/>
      <c r="C22" s="31"/>
      <c r="D22" s="31"/>
      <c r="E22" s="31"/>
      <c r="F22" s="31"/>
      <c r="G22" s="31"/>
      <c r="H22" s="31"/>
      <c r="I22" s="7"/>
      <c r="J22" s="7"/>
      <c r="K22" s="7"/>
      <c r="L22" s="7"/>
      <c r="M22" s="31"/>
      <c r="N22" s="5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4"/>
      <c r="DZ22" s="4"/>
      <c r="EA22" s="4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6"/>
      <c r="ET22" s="6"/>
      <c r="EU22" s="6"/>
      <c r="EV22" s="6"/>
      <c r="EW22" s="6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</row>
    <row r="23" spans="1:266" x14ac:dyDescent="0.2">
      <c r="A23" s="31"/>
      <c r="B23" s="31"/>
      <c r="C23" s="31"/>
      <c r="D23" s="31"/>
      <c r="E23" s="31"/>
      <c r="F23" s="31"/>
      <c r="G23" s="31"/>
      <c r="H23" s="31"/>
      <c r="I23" s="7"/>
      <c r="J23" s="7"/>
      <c r="K23" s="7"/>
      <c r="L23" s="7"/>
      <c r="M23" s="31"/>
      <c r="N23" s="5"/>
      <c r="O23" s="4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4"/>
      <c r="DZ23" s="4"/>
      <c r="EA23" s="4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6"/>
      <c r="ET23" s="6"/>
      <c r="EU23" s="6"/>
      <c r="EV23" s="6"/>
      <c r="EW23" s="6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</row>
    <row r="24" spans="1:266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4"/>
      <c r="DZ24" s="4"/>
      <c r="EA24" s="4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6"/>
      <c r="ET24" s="6"/>
      <c r="EU24" s="6"/>
      <c r="EV24" s="6"/>
      <c r="EW24" s="6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</row>
    <row r="25" spans="1:266" x14ac:dyDescent="0.2">
      <c r="A25" s="7"/>
      <c r="B25" s="7"/>
      <c r="C25" s="7"/>
      <c r="D25" s="7"/>
      <c r="E25" s="7"/>
      <c r="F25" s="7"/>
      <c r="G25" s="7"/>
      <c r="H25" s="7"/>
      <c r="M25" s="7"/>
      <c r="N25" s="5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4"/>
      <c r="DZ25" s="4"/>
      <c r="EA25" s="4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6"/>
      <c r="ET25" s="6"/>
      <c r="EU25" s="6"/>
      <c r="EV25" s="6"/>
      <c r="EW25" s="6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</row>
    <row r="26" spans="1:266" x14ac:dyDescent="0.2">
      <c r="A26" s="7"/>
      <c r="B26" s="7"/>
      <c r="C26" s="7"/>
      <c r="D26" s="7"/>
      <c r="E26" s="7"/>
      <c r="F26" s="7"/>
      <c r="G26" s="7"/>
      <c r="H26" s="7"/>
      <c r="M26" s="7"/>
      <c r="N26" s="5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4"/>
      <c r="DZ26" s="4"/>
      <c r="EA26" s="4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6"/>
      <c r="ET26" s="6"/>
      <c r="EU26" s="6"/>
      <c r="EV26" s="6"/>
      <c r="EW26" s="6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</row>
    <row r="27" spans="1:266" x14ac:dyDescent="0.2">
      <c r="A27" s="7"/>
      <c r="B27" s="7"/>
      <c r="C27" s="7"/>
      <c r="D27" s="7"/>
      <c r="E27" s="7"/>
      <c r="F27" s="7"/>
      <c r="G27" s="7"/>
      <c r="H27" s="7"/>
      <c r="M27" s="7"/>
      <c r="N27" s="5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4"/>
      <c r="DZ27" s="4"/>
      <c r="EA27" s="4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6"/>
      <c r="ET27" s="6"/>
      <c r="EU27" s="6"/>
      <c r="EV27" s="6"/>
      <c r="EW27" s="6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</row>
    <row r="28" spans="1:266" x14ac:dyDescent="0.2">
      <c r="A28" s="7"/>
      <c r="B28" s="7"/>
      <c r="C28" s="7"/>
      <c r="D28" s="7"/>
      <c r="E28" s="7"/>
      <c r="F28" s="7"/>
      <c r="G28" s="7"/>
      <c r="H28" s="7"/>
      <c r="M28" s="7"/>
      <c r="N28" s="5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4"/>
      <c r="DZ28" s="4"/>
      <c r="EA28" s="4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6"/>
      <c r="ET28" s="6"/>
      <c r="EU28" s="6"/>
      <c r="EV28" s="6"/>
      <c r="EW28" s="6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</row>
  </sheetData>
  <sheetProtection formatCells="0" formatColumns="0" formatRows="0" insertColumns="0" insertRows="0" insertHyperlinks="0" deleteColumns="0" deleteRows="0" autoFilter="0" pivotTables="0"/>
  <mergeCells count="24">
    <mergeCell ref="A17:H17"/>
    <mergeCell ref="A20:H20"/>
    <mergeCell ref="G7:G9"/>
    <mergeCell ref="H7:H9"/>
    <mergeCell ref="I7:J7"/>
    <mergeCell ref="A7:A9"/>
    <mergeCell ref="B7:B9"/>
    <mergeCell ref="C7:C9"/>
    <mergeCell ref="D7:D9"/>
    <mergeCell ref="E7:E9"/>
    <mergeCell ref="F7:F9"/>
    <mergeCell ref="K7:L7"/>
    <mergeCell ref="M7:M9"/>
    <mergeCell ref="N7:N9"/>
    <mergeCell ref="I8:I9"/>
    <mergeCell ref="J8:J9"/>
    <mergeCell ref="K8:K9"/>
    <mergeCell ref="L8:L9"/>
    <mergeCell ref="I6:K6"/>
    <mergeCell ref="N1:N4"/>
    <mergeCell ref="A2:M2"/>
    <mergeCell ref="A3:M3"/>
    <mergeCell ref="A4:M4"/>
    <mergeCell ref="A5:M5"/>
  </mergeCells>
  <dataValidations count="2">
    <dataValidation type="decimal" errorStyle="warning" allowBlank="1" showInputMessage="1" showErrorMessage="1" error="Укажите правильно занимаемое мотокроссменом место_x000a_Место должно быть  от 1 до 60" sqref="I10:I15">
      <formula1>1</formula1>
      <formula2>60</formula2>
    </dataValidation>
    <dataValidation type="whole" errorStyle="warning" showInputMessage="1" showErrorMessage="1" error="Укажите правильно занимаемое мотокроссменом место_x000a_Место должно быть  от 1 до 60" sqref="K10:K15">
      <formula1>1</formula1>
      <formula2>60</formula2>
    </dataValidation>
  </dataValidations>
  <printOptions horizontalCentered="1"/>
  <pageMargins left="0.62992125984251968" right="0.23622047244094491" top="0.15748031496062992" bottom="0.35433070866141736" header="0.51181102362204722" footer="0.51181102362204722"/>
  <pageSetup paperSize="9" scale="29" fitToHeight="2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KC36"/>
  <sheetViews>
    <sheetView zoomScale="40" zoomScaleNormal="40" zoomScalePageLayoutView="75" workbookViewId="0">
      <selection activeCell="I9" sqref="I9:I18"/>
    </sheetView>
  </sheetViews>
  <sheetFormatPr defaultRowHeight="12.75" x14ac:dyDescent="0.2"/>
  <cols>
    <col min="1" max="1" width="19.28515625" style="8" customWidth="1"/>
    <col min="2" max="2" width="27.85546875" style="8" customWidth="1"/>
    <col min="3" max="3" width="31" style="8" customWidth="1"/>
    <col min="4" max="4" width="67" style="8" customWidth="1"/>
    <col min="5" max="5" width="25.7109375" style="8" customWidth="1"/>
    <col min="6" max="6" width="122.85546875" style="8" customWidth="1"/>
    <col min="7" max="7" width="66" style="8" customWidth="1"/>
    <col min="8" max="8" width="48.140625" style="8" customWidth="1"/>
    <col min="9" max="9" width="40" style="8" customWidth="1"/>
    <col min="10" max="10" width="0.7109375" style="1" hidden="1" customWidth="1"/>
    <col min="11" max="11" width="0" hidden="1" customWidth="1"/>
    <col min="12" max="12" width="7.5703125" style="1" hidden="1" customWidth="1"/>
    <col min="13" max="124" width="7.140625" style="1" hidden="1" customWidth="1"/>
    <col min="125" max="127" width="0" hidden="1" customWidth="1"/>
    <col min="128" max="141" width="8.5703125" style="1" hidden="1" customWidth="1"/>
    <col min="142" max="143" width="7.140625" style="1" hidden="1" customWidth="1"/>
    <col min="144" max="144" width="8.5703125" style="1" hidden="1" customWidth="1"/>
    <col min="145" max="145" width="8.7109375" style="2" hidden="1" customWidth="1"/>
    <col min="146" max="146" width="6.140625" style="2" hidden="1" customWidth="1"/>
    <col min="147" max="147" width="8" style="2" hidden="1" customWidth="1"/>
    <col min="148" max="148" width="3.7109375" style="2" hidden="1" customWidth="1"/>
    <col min="149" max="149" width="9.140625" style="2" hidden="1" customWidth="1"/>
    <col min="150" max="150" width="10" style="1" hidden="1" customWidth="1"/>
    <col min="151" max="151" width="8.140625" style="1" hidden="1" customWidth="1"/>
    <col min="152" max="152" width="7.5703125" style="1" hidden="1" customWidth="1"/>
    <col min="153" max="153" width="9.5703125" style="1" hidden="1" customWidth="1"/>
    <col min="154" max="154" width="5.5703125" style="1" hidden="1" customWidth="1"/>
    <col min="155" max="156" width="5.42578125" style="1" hidden="1" customWidth="1"/>
    <col min="157" max="202" width="3.7109375" style="1" hidden="1" customWidth="1"/>
    <col min="203" max="203" width="7.42578125" style="1" hidden="1" customWidth="1"/>
    <col min="204" max="224" width="3.7109375" style="1" hidden="1" customWidth="1"/>
    <col min="225" max="225" width="5.42578125" style="1" hidden="1" customWidth="1"/>
    <col min="226" max="226" width="5.7109375" style="1" hidden="1" customWidth="1"/>
    <col min="227" max="247" width="3.7109375" style="1" hidden="1" customWidth="1"/>
    <col min="248" max="248" width="5" style="1" hidden="1" customWidth="1"/>
    <col min="249" max="249" width="5.140625" style="1" hidden="1" customWidth="1"/>
    <col min="250" max="250" width="5" style="1" hidden="1" customWidth="1"/>
    <col min="251" max="251" width="7" style="1" hidden="1" customWidth="1"/>
    <col min="252" max="252" width="7.140625" style="1" hidden="1" customWidth="1"/>
    <col min="253" max="254" width="9.140625" style="1" hidden="1" customWidth="1"/>
    <col min="255" max="257" width="0" style="1" hidden="1" customWidth="1"/>
    <col min="258" max="258" width="9.140625" style="1" hidden="1" customWidth="1"/>
    <col min="259" max="16384" width="9.140625" style="1"/>
  </cols>
  <sheetData>
    <row r="1" spans="1:259" ht="66.75" customHeight="1" x14ac:dyDescent="0.2">
      <c r="A1" s="179" t="s">
        <v>144</v>
      </c>
      <c r="B1" s="179"/>
      <c r="C1" s="179"/>
      <c r="D1" s="179"/>
      <c r="E1" s="179"/>
      <c r="F1" s="179"/>
      <c r="G1" s="179"/>
      <c r="H1" s="179"/>
      <c r="I1" s="179"/>
      <c r="J1" s="159"/>
      <c r="K1" s="9"/>
      <c r="L1" s="12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9"/>
      <c r="DV1" s="9"/>
      <c r="DW1" s="9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1"/>
      <c r="EP1" s="11"/>
      <c r="EQ1" s="11"/>
      <c r="ER1" s="11"/>
      <c r="ES1" s="11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</row>
    <row r="2" spans="1:259" ht="34.5" x14ac:dyDescent="0.2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59"/>
      <c r="K2" s="9"/>
      <c r="L2" s="1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9"/>
      <c r="DV2" s="9"/>
      <c r="DW2" s="9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1"/>
      <c r="EP2" s="11"/>
      <c r="EQ2" s="11"/>
      <c r="ER2" s="11"/>
      <c r="ES2" s="11"/>
      <c r="ET2" s="10"/>
      <c r="EU2" s="10"/>
      <c r="EV2" s="10"/>
      <c r="EW2" s="10"/>
      <c r="EX2" s="10"/>
      <c r="EY2" s="10"/>
      <c r="EZ2" s="10"/>
      <c r="FA2" s="14"/>
      <c r="FB2" s="14"/>
      <c r="FC2" s="14"/>
      <c r="FD2" s="15"/>
      <c r="FE2" s="15"/>
      <c r="FF2" s="15"/>
      <c r="FG2" s="15"/>
      <c r="FH2" s="15"/>
      <c r="FI2" s="15"/>
      <c r="FJ2" s="15"/>
      <c r="FK2" s="15"/>
      <c r="FL2" s="15"/>
      <c r="FM2" s="15" t="s">
        <v>12</v>
      </c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0"/>
      <c r="IT2" s="10"/>
      <c r="IU2" s="10"/>
      <c r="IV2" s="10"/>
      <c r="IW2" s="10"/>
      <c r="IX2" s="10"/>
      <c r="IY2" s="10"/>
    </row>
    <row r="3" spans="1:259" ht="35.25" customHeight="1" x14ac:dyDescent="0.2">
      <c r="A3" s="160" t="s">
        <v>148</v>
      </c>
      <c r="B3" s="160"/>
      <c r="C3" s="160"/>
      <c r="D3" s="160"/>
      <c r="E3" s="160"/>
      <c r="F3" s="160"/>
      <c r="G3" s="160"/>
      <c r="H3" s="160"/>
      <c r="I3" s="160"/>
      <c r="J3" s="159"/>
      <c r="K3" s="9"/>
      <c r="L3" s="1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9"/>
      <c r="DV3" s="9"/>
      <c r="DW3" s="9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1"/>
      <c r="EP3" s="11"/>
      <c r="EQ3" s="11"/>
      <c r="ER3" s="11"/>
      <c r="ES3" s="11"/>
      <c r="ET3" s="10"/>
      <c r="EU3" s="10"/>
      <c r="EV3" s="10"/>
      <c r="EW3" s="10"/>
      <c r="EX3" s="10"/>
      <c r="EY3" s="10"/>
      <c r="EZ3" s="10"/>
      <c r="FA3" s="15"/>
      <c r="FB3" s="15" t="s">
        <v>3</v>
      </c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 t="s">
        <v>4</v>
      </c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 t="s">
        <v>5</v>
      </c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 t="s">
        <v>6</v>
      </c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6"/>
      <c r="IP3" s="15"/>
      <c r="IQ3" s="15"/>
      <c r="IR3" s="15"/>
      <c r="IS3" s="10"/>
      <c r="IT3" s="10"/>
      <c r="IU3" s="10"/>
      <c r="IV3" s="10"/>
      <c r="IW3" s="10"/>
      <c r="IX3" s="10"/>
      <c r="IY3" s="10"/>
    </row>
    <row r="4" spans="1:259" ht="34.5" x14ac:dyDescent="0.25">
      <c r="A4" s="161" t="s">
        <v>98</v>
      </c>
      <c r="B4" s="161"/>
      <c r="C4" s="161"/>
      <c r="D4" s="161"/>
      <c r="E4" s="161"/>
      <c r="F4" s="161"/>
      <c r="G4" s="161"/>
      <c r="H4" s="161"/>
      <c r="I4" s="161"/>
      <c r="J4" s="17"/>
      <c r="K4" s="9"/>
      <c r="L4" s="1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9"/>
      <c r="DV4" s="9"/>
      <c r="DW4" s="9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1"/>
      <c r="EP4" s="11"/>
      <c r="EQ4" s="11"/>
      <c r="ER4" s="11"/>
      <c r="ES4" s="11"/>
      <c r="ET4" s="10"/>
      <c r="EU4" s="10"/>
      <c r="EV4" s="10"/>
      <c r="EW4" s="10"/>
      <c r="EX4" s="10"/>
      <c r="EY4" s="10"/>
      <c r="EZ4" s="10"/>
      <c r="FA4" s="15">
        <v>1</v>
      </c>
      <c r="FB4" s="15">
        <v>2</v>
      </c>
      <c r="FC4" s="15">
        <v>3</v>
      </c>
      <c r="FD4" s="15">
        <v>4</v>
      </c>
      <c r="FE4" s="15">
        <v>5</v>
      </c>
      <c r="FF4" s="15">
        <v>6</v>
      </c>
      <c r="FG4" s="15">
        <v>7</v>
      </c>
      <c r="FH4" s="15">
        <v>8</v>
      </c>
      <c r="FI4" s="15">
        <v>9</v>
      </c>
      <c r="FJ4" s="15">
        <v>10</v>
      </c>
      <c r="FK4" s="15">
        <v>11</v>
      </c>
      <c r="FL4" s="15">
        <v>12</v>
      </c>
      <c r="FM4" s="15">
        <v>13</v>
      </c>
      <c r="FN4" s="15">
        <v>14</v>
      </c>
      <c r="FO4" s="15">
        <v>15</v>
      </c>
      <c r="FP4" s="15">
        <v>16</v>
      </c>
      <c r="FQ4" s="15">
        <v>17</v>
      </c>
      <c r="FR4" s="15">
        <v>18</v>
      </c>
      <c r="FS4" s="15">
        <v>19</v>
      </c>
      <c r="FT4" s="15">
        <v>20</v>
      </c>
      <c r="FU4" s="15">
        <v>21</v>
      </c>
      <c r="FV4" s="15" t="s">
        <v>1</v>
      </c>
      <c r="FW4" s="15" t="s">
        <v>15</v>
      </c>
      <c r="FX4" s="15">
        <v>1</v>
      </c>
      <c r="FY4" s="15">
        <v>2</v>
      </c>
      <c r="FZ4" s="15">
        <v>3</v>
      </c>
      <c r="GA4" s="15">
        <v>4</v>
      </c>
      <c r="GB4" s="15">
        <v>5</v>
      </c>
      <c r="GC4" s="15">
        <v>6</v>
      </c>
      <c r="GD4" s="15">
        <v>7</v>
      </c>
      <c r="GE4" s="15">
        <v>8</v>
      </c>
      <c r="GF4" s="15">
        <v>9</v>
      </c>
      <c r="GG4" s="15">
        <v>10</v>
      </c>
      <c r="GH4" s="15">
        <v>11</v>
      </c>
      <c r="GI4" s="15">
        <v>12</v>
      </c>
      <c r="GJ4" s="15">
        <v>13</v>
      </c>
      <c r="GK4" s="15">
        <v>14</v>
      </c>
      <c r="GL4" s="15">
        <v>15</v>
      </c>
      <c r="GM4" s="15">
        <v>16</v>
      </c>
      <c r="GN4" s="15">
        <v>17</v>
      </c>
      <c r="GO4" s="15">
        <v>18</v>
      </c>
      <c r="GP4" s="15">
        <v>19</v>
      </c>
      <c r="GQ4" s="15">
        <v>20</v>
      </c>
      <c r="GR4" s="15">
        <v>21</v>
      </c>
      <c r="GS4" s="15" t="s">
        <v>2</v>
      </c>
      <c r="GT4" s="15" t="s">
        <v>14</v>
      </c>
      <c r="GU4" s="15">
        <v>1</v>
      </c>
      <c r="GV4" s="15">
        <v>2</v>
      </c>
      <c r="GW4" s="15">
        <v>3</v>
      </c>
      <c r="GX4" s="15">
        <v>4</v>
      </c>
      <c r="GY4" s="15">
        <v>5</v>
      </c>
      <c r="GZ4" s="15">
        <v>6</v>
      </c>
      <c r="HA4" s="15">
        <v>7</v>
      </c>
      <c r="HB4" s="15">
        <v>8</v>
      </c>
      <c r="HC4" s="15">
        <v>9</v>
      </c>
      <c r="HD4" s="15">
        <v>10</v>
      </c>
      <c r="HE4" s="15">
        <v>11</v>
      </c>
      <c r="HF4" s="15">
        <v>12</v>
      </c>
      <c r="HG4" s="15">
        <v>13</v>
      </c>
      <c r="HH4" s="15">
        <v>14</v>
      </c>
      <c r="HI4" s="15">
        <v>15</v>
      </c>
      <c r="HJ4" s="15">
        <v>16</v>
      </c>
      <c r="HK4" s="15">
        <v>17</v>
      </c>
      <c r="HL4" s="15">
        <v>18</v>
      </c>
      <c r="HM4" s="15">
        <v>19</v>
      </c>
      <c r="HN4" s="15">
        <v>20</v>
      </c>
      <c r="HO4" s="15">
        <v>21</v>
      </c>
      <c r="HP4" s="15" t="s">
        <v>1</v>
      </c>
      <c r="HQ4" s="15" t="s">
        <v>13</v>
      </c>
      <c r="HR4" s="15">
        <v>1</v>
      </c>
      <c r="HS4" s="15">
        <v>2</v>
      </c>
      <c r="HT4" s="15">
        <v>3</v>
      </c>
      <c r="HU4" s="15">
        <v>4</v>
      </c>
      <c r="HV4" s="15">
        <v>5</v>
      </c>
      <c r="HW4" s="15">
        <v>6</v>
      </c>
      <c r="HX4" s="15">
        <v>7</v>
      </c>
      <c r="HY4" s="15">
        <v>8</v>
      </c>
      <c r="HZ4" s="15">
        <v>9</v>
      </c>
      <c r="IA4" s="15">
        <v>10</v>
      </c>
      <c r="IB4" s="15">
        <v>11</v>
      </c>
      <c r="IC4" s="15">
        <v>12</v>
      </c>
      <c r="ID4" s="15">
        <v>13</v>
      </c>
      <c r="IE4" s="15">
        <v>14</v>
      </c>
      <c r="IF4" s="15">
        <v>15</v>
      </c>
      <c r="IG4" s="15">
        <v>16</v>
      </c>
      <c r="IH4" s="15">
        <v>17</v>
      </c>
      <c r="II4" s="15">
        <v>18</v>
      </c>
      <c r="IJ4" s="15">
        <v>19</v>
      </c>
      <c r="IK4" s="15">
        <v>20</v>
      </c>
      <c r="IL4" s="15">
        <v>21</v>
      </c>
      <c r="IM4" s="15" t="s">
        <v>1</v>
      </c>
      <c r="IN4" s="15" t="s">
        <v>13</v>
      </c>
      <c r="IO4" s="16">
        <f>COUNT(FA4:IN4)</f>
        <v>84</v>
      </c>
      <c r="IP4" s="15" t="s">
        <v>8</v>
      </c>
      <c r="IQ4" s="15" t="s">
        <v>9</v>
      </c>
      <c r="IR4" s="19" t="s">
        <v>7</v>
      </c>
      <c r="IS4" s="10"/>
      <c r="IT4" s="10"/>
      <c r="IU4" s="10"/>
      <c r="IV4" s="10"/>
      <c r="IW4" s="10"/>
      <c r="IX4" s="10"/>
      <c r="IY4" s="10"/>
    </row>
    <row r="5" spans="1:259" ht="27" customHeight="1" thickBot="1" x14ac:dyDescent="0.4">
      <c r="A5" s="92"/>
      <c r="B5" s="140"/>
      <c r="C5" s="92"/>
      <c r="D5" s="92"/>
      <c r="E5" s="92"/>
      <c r="F5" s="92"/>
      <c r="G5" s="92"/>
      <c r="H5" s="92"/>
      <c r="I5" s="35"/>
      <c r="J5" s="17"/>
      <c r="K5" s="9"/>
      <c r="L5" s="1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9"/>
      <c r="DV5" s="9"/>
      <c r="DW5" s="9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1"/>
      <c r="EP5" s="11"/>
      <c r="EQ5" s="11"/>
      <c r="ER5" s="11"/>
      <c r="ES5" s="11"/>
      <c r="ET5" s="10"/>
      <c r="EU5" s="10"/>
      <c r="EV5" s="10"/>
      <c r="EW5" s="10"/>
      <c r="EX5" s="10"/>
      <c r="EY5" s="10"/>
      <c r="EZ5" s="10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6"/>
      <c r="IP5" s="15"/>
      <c r="IQ5" s="15"/>
      <c r="IR5" s="19"/>
      <c r="IS5" s="10"/>
      <c r="IT5" s="10"/>
      <c r="IU5" s="10"/>
      <c r="IV5" s="10"/>
      <c r="IW5" s="10"/>
      <c r="IX5" s="10"/>
      <c r="IY5" s="10"/>
    </row>
    <row r="6" spans="1:259" ht="24" customHeight="1" x14ac:dyDescent="0.2">
      <c r="A6" s="162" t="s">
        <v>18</v>
      </c>
      <c r="B6" s="155" t="s">
        <v>176</v>
      </c>
      <c r="C6" s="143" t="s">
        <v>0</v>
      </c>
      <c r="D6" s="143" t="s">
        <v>38</v>
      </c>
      <c r="E6" s="143" t="s">
        <v>26</v>
      </c>
      <c r="F6" s="164" t="s">
        <v>20</v>
      </c>
      <c r="G6" s="143" t="s">
        <v>21</v>
      </c>
      <c r="H6" s="146" t="s">
        <v>29</v>
      </c>
      <c r="I6" s="169" t="s">
        <v>90</v>
      </c>
      <c r="J6" s="172" t="s">
        <v>10</v>
      </c>
      <c r="K6" s="9"/>
      <c r="L6" s="2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9"/>
      <c r="DV6" s="9"/>
      <c r="DW6" s="9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1"/>
      <c r="EP6" s="11"/>
      <c r="EQ6" s="11"/>
      <c r="ER6" s="11"/>
      <c r="ES6" s="11"/>
      <c r="ET6" s="10"/>
      <c r="EU6" s="10"/>
      <c r="EV6" s="10"/>
      <c r="EW6" s="11"/>
      <c r="EX6" s="10"/>
      <c r="EY6" s="10"/>
      <c r="EZ6" s="10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6"/>
      <c r="IP6" s="15"/>
      <c r="IQ6" s="15"/>
      <c r="IR6" s="15"/>
      <c r="IS6" s="10"/>
      <c r="IT6" s="10"/>
      <c r="IU6" s="10"/>
      <c r="IV6" s="10"/>
      <c r="IW6" s="10"/>
      <c r="IX6" s="10"/>
      <c r="IY6" s="10"/>
    </row>
    <row r="7" spans="1:259" ht="12.75" customHeight="1" x14ac:dyDescent="0.2">
      <c r="A7" s="163"/>
      <c r="B7" s="156"/>
      <c r="C7" s="144"/>
      <c r="D7" s="144"/>
      <c r="E7" s="144"/>
      <c r="F7" s="167"/>
      <c r="G7" s="144"/>
      <c r="H7" s="147"/>
      <c r="I7" s="170"/>
      <c r="J7" s="173"/>
      <c r="K7" s="9"/>
      <c r="L7" s="20"/>
      <c r="M7" s="10"/>
      <c r="N7" s="10" t="s">
        <v>3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 t="s">
        <v>4</v>
      </c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 t="s">
        <v>5</v>
      </c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 t="s">
        <v>6</v>
      </c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9"/>
      <c r="DV7" s="9"/>
      <c r="DW7" s="9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1"/>
      <c r="EP7" s="11">
        <v>1</v>
      </c>
      <c r="EQ7" s="11">
        <v>2</v>
      </c>
      <c r="ER7" s="11"/>
      <c r="ES7" s="11"/>
      <c r="ET7" s="10"/>
      <c r="EU7" s="10"/>
      <c r="EV7" s="10"/>
      <c r="EW7" s="10"/>
      <c r="EX7" s="10"/>
      <c r="EY7" s="10"/>
      <c r="EZ7" s="10"/>
      <c r="FA7" s="14"/>
      <c r="FB7" s="14"/>
      <c r="FC7" s="14"/>
      <c r="FD7" s="15"/>
      <c r="FE7" s="15"/>
      <c r="FF7" s="15"/>
      <c r="FG7" s="15"/>
      <c r="FH7" s="15"/>
      <c r="FI7" s="15"/>
      <c r="FJ7" s="15"/>
      <c r="FK7" s="15"/>
      <c r="FL7" s="15"/>
      <c r="FM7" s="15" t="s">
        <v>12</v>
      </c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0"/>
      <c r="IT7" s="10"/>
      <c r="IU7" s="10"/>
      <c r="IV7" s="10"/>
      <c r="IW7" s="10"/>
      <c r="IX7" s="10"/>
      <c r="IY7" s="10"/>
    </row>
    <row r="8" spans="1:259" ht="84.75" customHeight="1" thickBot="1" x14ac:dyDescent="0.25">
      <c r="A8" s="163"/>
      <c r="B8" s="157"/>
      <c r="C8" s="185"/>
      <c r="D8" s="185"/>
      <c r="E8" s="185"/>
      <c r="F8" s="168"/>
      <c r="G8" s="185"/>
      <c r="H8" s="148"/>
      <c r="I8" s="171"/>
      <c r="J8" s="174"/>
      <c r="K8" s="9"/>
      <c r="L8" s="21"/>
      <c r="M8" s="10">
        <v>1</v>
      </c>
      <c r="N8" s="10">
        <v>2</v>
      </c>
      <c r="O8" s="10">
        <v>3</v>
      </c>
      <c r="P8" s="10">
        <v>4</v>
      </c>
      <c r="Q8" s="10">
        <v>5</v>
      </c>
      <c r="R8" s="10">
        <v>6</v>
      </c>
      <c r="S8" s="10">
        <v>7</v>
      </c>
      <c r="T8" s="10">
        <v>8</v>
      </c>
      <c r="U8" s="10">
        <v>9</v>
      </c>
      <c r="V8" s="10">
        <v>10</v>
      </c>
      <c r="W8" s="10">
        <v>11</v>
      </c>
      <c r="X8" s="10">
        <v>12</v>
      </c>
      <c r="Y8" s="10">
        <v>13</v>
      </c>
      <c r="Z8" s="10">
        <v>14</v>
      </c>
      <c r="AA8" s="10">
        <v>15</v>
      </c>
      <c r="AB8" s="10">
        <v>16</v>
      </c>
      <c r="AC8" s="10">
        <v>17</v>
      </c>
      <c r="AD8" s="10">
        <v>18</v>
      </c>
      <c r="AE8" s="10">
        <v>19</v>
      </c>
      <c r="AF8" s="10">
        <v>20</v>
      </c>
      <c r="AG8" s="10">
        <v>21</v>
      </c>
      <c r="AH8" s="10" t="s">
        <v>1</v>
      </c>
      <c r="AI8" s="10"/>
      <c r="AJ8" s="10">
        <v>1</v>
      </c>
      <c r="AK8" s="10">
        <v>2</v>
      </c>
      <c r="AL8" s="10">
        <v>3</v>
      </c>
      <c r="AM8" s="10">
        <v>4</v>
      </c>
      <c r="AN8" s="10">
        <v>5</v>
      </c>
      <c r="AO8" s="10">
        <v>6</v>
      </c>
      <c r="AP8" s="10">
        <v>7</v>
      </c>
      <c r="AQ8" s="10">
        <v>8</v>
      </c>
      <c r="AR8" s="10">
        <v>9</v>
      </c>
      <c r="AS8" s="10">
        <v>10</v>
      </c>
      <c r="AT8" s="10">
        <v>11</v>
      </c>
      <c r="AU8" s="10">
        <v>12</v>
      </c>
      <c r="AV8" s="10">
        <v>13</v>
      </c>
      <c r="AW8" s="10">
        <v>14</v>
      </c>
      <c r="AX8" s="10">
        <v>15</v>
      </c>
      <c r="AY8" s="10">
        <v>16</v>
      </c>
      <c r="AZ8" s="10">
        <v>17</v>
      </c>
      <c r="BA8" s="10">
        <v>18</v>
      </c>
      <c r="BB8" s="10">
        <v>19</v>
      </c>
      <c r="BC8" s="10">
        <v>20</v>
      </c>
      <c r="BD8" s="10"/>
      <c r="BE8" s="10" t="s">
        <v>2</v>
      </c>
      <c r="BF8" s="10"/>
      <c r="BG8" s="10">
        <v>1</v>
      </c>
      <c r="BH8" s="10">
        <v>2</v>
      </c>
      <c r="BI8" s="10">
        <v>3</v>
      </c>
      <c r="BJ8" s="10">
        <v>4</v>
      </c>
      <c r="BK8" s="10">
        <v>5</v>
      </c>
      <c r="BL8" s="10">
        <v>6</v>
      </c>
      <c r="BM8" s="10">
        <v>7</v>
      </c>
      <c r="BN8" s="10">
        <v>8</v>
      </c>
      <c r="BO8" s="10">
        <v>9</v>
      </c>
      <c r="BP8" s="10">
        <v>10</v>
      </c>
      <c r="BQ8" s="10">
        <v>11</v>
      </c>
      <c r="BR8" s="10">
        <v>12</v>
      </c>
      <c r="BS8" s="10">
        <v>13</v>
      </c>
      <c r="BT8" s="10">
        <v>14</v>
      </c>
      <c r="BU8" s="10">
        <v>15</v>
      </c>
      <c r="BV8" s="10">
        <v>16</v>
      </c>
      <c r="BW8" s="10">
        <v>17</v>
      </c>
      <c r="BX8" s="10">
        <v>18</v>
      </c>
      <c r="BY8" s="10">
        <v>19</v>
      </c>
      <c r="BZ8" s="10">
        <v>20</v>
      </c>
      <c r="CA8" s="10">
        <v>21</v>
      </c>
      <c r="CB8" s="10">
        <v>22</v>
      </c>
      <c r="CC8" s="10">
        <v>23</v>
      </c>
      <c r="CD8" s="10">
        <v>24</v>
      </c>
      <c r="CE8" s="10">
        <v>25</v>
      </c>
      <c r="CF8" s="10">
        <v>26</v>
      </c>
      <c r="CG8" s="10">
        <v>27</v>
      </c>
      <c r="CH8" s="10">
        <v>28</v>
      </c>
      <c r="CI8" s="10">
        <v>29</v>
      </c>
      <c r="CJ8" s="10">
        <v>30</v>
      </c>
      <c r="CK8" s="10">
        <v>31</v>
      </c>
      <c r="CL8" s="10">
        <v>32</v>
      </c>
      <c r="CM8" s="10">
        <v>33</v>
      </c>
      <c r="CN8" s="10">
        <v>34</v>
      </c>
      <c r="CO8" s="10">
        <v>35</v>
      </c>
      <c r="CP8" s="10">
        <v>36</v>
      </c>
      <c r="CQ8" s="10">
        <v>37</v>
      </c>
      <c r="CR8" s="10">
        <v>38</v>
      </c>
      <c r="CS8" s="10">
        <v>39</v>
      </c>
      <c r="CT8" s="10">
        <v>40</v>
      </c>
      <c r="CU8" s="10"/>
      <c r="CV8" s="10"/>
      <c r="CW8" s="10"/>
      <c r="CX8" s="10">
        <v>1</v>
      </c>
      <c r="CY8" s="10">
        <v>2</v>
      </c>
      <c r="CZ8" s="10">
        <v>3</v>
      </c>
      <c r="DA8" s="10">
        <v>4</v>
      </c>
      <c r="DB8" s="10">
        <v>5</v>
      </c>
      <c r="DC8" s="10">
        <v>6</v>
      </c>
      <c r="DD8" s="10">
        <v>7</v>
      </c>
      <c r="DE8" s="10">
        <v>8</v>
      </c>
      <c r="DF8" s="10">
        <v>9</v>
      </c>
      <c r="DG8" s="10">
        <v>10</v>
      </c>
      <c r="DH8" s="10">
        <v>11</v>
      </c>
      <c r="DI8" s="10">
        <v>12</v>
      </c>
      <c r="DJ8" s="10">
        <v>13</v>
      </c>
      <c r="DK8" s="10">
        <v>14</v>
      </c>
      <c r="DL8" s="10">
        <v>15</v>
      </c>
      <c r="DM8" s="10">
        <v>16</v>
      </c>
      <c r="DN8" s="10">
        <v>17</v>
      </c>
      <c r="DO8" s="10">
        <v>18</v>
      </c>
      <c r="DP8" s="10">
        <v>19</v>
      </c>
      <c r="DQ8" s="10">
        <v>20</v>
      </c>
      <c r="DR8" s="10">
        <v>21</v>
      </c>
      <c r="DS8" s="10">
        <v>22</v>
      </c>
      <c r="DT8" s="10">
        <v>23</v>
      </c>
      <c r="DU8" s="10">
        <v>24</v>
      </c>
      <c r="DV8" s="10">
        <v>25</v>
      </c>
      <c r="DW8" s="10">
        <v>26</v>
      </c>
      <c r="DX8" s="10">
        <v>27</v>
      </c>
      <c r="DY8" s="10">
        <v>28</v>
      </c>
      <c r="DZ8" s="10">
        <v>29</v>
      </c>
      <c r="EA8" s="10">
        <v>30</v>
      </c>
      <c r="EB8" s="10">
        <v>31</v>
      </c>
      <c r="EC8" s="10">
        <v>32</v>
      </c>
      <c r="ED8" s="10">
        <v>33</v>
      </c>
      <c r="EE8" s="10">
        <v>34</v>
      </c>
      <c r="EF8" s="10">
        <v>35</v>
      </c>
      <c r="EG8" s="10">
        <v>36</v>
      </c>
      <c r="EH8" s="10">
        <v>37</v>
      </c>
      <c r="EI8" s="10">
        <v>38</v>
      </c>
      <c r="EJ8" s="10">
        <v>39</v>
      </c>
      <c r="EK8" s="10">
        <v>40</v>
      </c>
      <c r="EL8" s="10"/>
      <c r="EM8" s="10"/>
      <c r="EN8" s="10"/>
      <c r="EO8" s="11"/>
      <c r="EP8" s="11"/>
      <c r="EQ8" s="11"/>
      <c r="ER8" s="11"/>
      <c r="ES8" s="11" t="s">
        <v>11</v>
      </c>
      <c r="ET8" s="10" t="s">
        <v>8</v>
      </c>
      <c r="EU8" s="10" t="s">
        <v>9</v>
      </c>
      <c r="EV8" s="22" t="s">
        <v>7</v>
      </c>
      <c r="EW8" s="10"/>
      <c r="EX8" s="10" t="s">
        <v>16</v>
      </c>
      <c r="EY8" s="10" t="s">
        <v>17</v>
      </c>
      <c r="EZ8" s="10"/>
      <c r="FA8" s="15"/>
      <c r="FB8" s="15" t="s">
        <v>3</v>
      </c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 t="s">
        <v>4</v>
      </c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 t="s">
        <v>5</v>
      </c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 t="s">
        <v>6</v>
      </c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6"/>
      <c r="IP8" s="15"/>
      <c r="IQ8" s="15"/>
      <c r="IR8" s="15"/>
      <c r="IS8" s="15"/>
      <c r="IT8" s="10"/>
      <c r="IU8" s="10"/>
      <c r="IV8" s="10"/>
      <c r="IW8" s="10"/>
      <c r="IX8" s="10"/>
      <c r="IY8" s="10"/>
    </row>
    <row r="9" spans="1:259" s="3" customFormat="1" ht="96" x14ac:dyDescent="0.2">
      <c r="A9" s="57">
        <v>1</v>
      </c>
      <c r="B9" s="40">
        <v>5</v>
      </c>
      <c r="C9" s="122">
        <v>13</v>
      </c>
      <c r="D9" s="107" t="s">
        <v>146</v>
      </c>
      <c r="E9" s="40" t="s">
        <v>37</v>
      </c>
      <c r="F9" s="115" t="s">
        <v>31</v>
      </c>
      <c r="G9" s="116" t="s">
        <v>32</v>
      </c>
      <c r="H9" s="112" t="s">
        <v>96</v>
      </c>
      <c r="I9" s="87">
        <v>25</v>
      </c>
      <c r="J9" s="23" t="e">
        <f>#REF!+#REF!</f>
        <v>#REF!</v>
      </c>
      <c r="K9" s="24"/>
      <c r="L9" s="25"/>
      <c r="M9" s="24" t="e">
        <f>IF(#REF!=1,25,0)</f>
        <v>#REF!</v>
      </c>
      <c r="N9" s="24" t="e">
        <f>IF(#REF!=2,22,0)</f>
        <v>#REF!</v>
      </c>
      <c r="O9" s="24" t="e">
        <f>IF(#REF!=3,20,0)</f>
        <v>#REF!</v>
      </c>
      <c r="P9" s="24" t="e">
        <f>IF(#REF!=4,18,0)</f>
        <v>#REF!</v>
      </c>
      <c r="Q9" s="24" t="e">
        <f>IF(#REF!=5,16,0)</f>
        <v>#REF!</v>
      </c>
      <c r="R9" s="24" t="e">
        <f>IF(#REF!=6,15,0)</f>
        <v>#REF!</v>
      </c>
      <c r="S9" s="24" t="e">
        <f>IF(#REF!=7,14,0)</f>
        <v>#REF!</v>
      </c>
      <c r="T9" s="24" t="e">
        <f>IF(#REF!=8,13,0)</f>
        <v>#REF!</v>
      </c>
      <c r="U9" s="24" t="e">
        <f>IF(#REF!=9,12,0)</f>
        <v>#REF!</v>
      </c>
      <c r="V9" s="24" t="e">
        <f>IF(#REF!=10,11,0)</f>
        <v>#REF!</v>
      </c>
      <c r="W9" s="24" t="e">
        <f>IF(#REF!=11,10,0)</f>
        <v>#REF!</v>
      </c>
      <c r="X9" s="24" t="e">
        <f>IF(#REF!=12,9,0)</f>
        <v>#REF!</v>
      </c>
      <c r="Y9" s="24" t="e">
        <f>IF(#REF!=13,8,0)</f>
        <v>#REF!</v>
      </c>
      <c r="Z9" s="24" t="e">
        <f>IF(#REF!=14,7,0)</f>
        <v>#REF!</v>
      </c>
      <c r="AA9" s="24" t="e">
        <f>IF(#REF!=15,6,0)</f>
        <v>#REF!</v>
      </c>
      <c r="AB9" s="24" t="e">
        <f>IF(#REF!=16,5,0)</f>
        <v>#REF!</v>
      </c>
      <c r="AC9" s="24" t="e">
        <f>IF(#REF!=17,4,0)</f>
        <v>#REF!</v>
      </c>
      <c r="AD9" s="24" t="e">
        <f>IF(#REF!=18,3,0)</f>
        <v>#REF!</v>
      </c>
      <c r="AE9" s="24" t="e">
        <f>IF(#REF!=19,2,0)</f>
        <v>#REF!</v>
      </c>
      <c r="AF9" s="24" t="e">
        <f>IF(#REF!=20,1,0)</f>
        <v>#REF!</v>
      </c>
      <c r="AG9" s="24" t="e">
        <f>IF(#REF!&gt;20,0,0)</f>
        <v>#REF!</v>
      </c>
      <c r="AH9" s="24" t="e">
        <f>IF(#REF!="сх",0,0)</f>
        <v>#REF!</v>
      </c>
      <c r="AI9" s="24" t="e">
        <f t="shared" ref="AI9:AI18" si="0">SUM(M9:AG9)</f>
        <v>#REF!</v>
      </c>
      <c r="AJ9" s="24" t="e">
        <f>IF(#REF!=1,25,0)</f>
        <v>#REF!</v>
      </c>
      <c r="AK9" s="24" t="e">
        <f>IF(#REF!=2,22,0)</f>
        <v>#REF!</v>
      </c>
      <c r="AL9" s="24" t="e">
        <f>IF(#REF!=3,20,0)</f>
        <v>#REF!</v>
      </c>
      <c r="AM9" s="24" t="e">
        <f>IF(#REF!=4,18,0)</f>
        <v>#REF!</v>
      </c>
      <c r="AN9" s="24" t="e">
        <f>IF(#REF!=5,16,0)</f>
        <v>#REF!</v>
      </c>
      <c r="AO9" s="24" t="e">
        <f>IF(#REF!=6,15,0)</f>
        <v>#REF!</v>
      </c>
      <c r="AP9" s="24" t="e">
        <f>IF(#REF!=7,14,0)</f>
        <v>#REF!</v>
      </c>
      <c r="AQ9" s="24" t="e">
        <f>IF(#REF!=8,13,0)</f>
        <v>#REF!</v>
      </c>
      <c r="AR9" s="24" t="e">
        <f>IF(#REF!=9,12,0)</f>
        <v>#REF!</v>
      </c>
      <c r="AS9" s="24" t="e">
        <f>IF(#REF!=10,11,0)</f>
        <v>#REF!</v>
      </c>
      <c r="AT9" s="24" t="e">
        <f>IF(#REF!=11,10,0)</f>
        <v>#REF!</v>
      </c>
      <c r="AU9" s="24" t="e">
        <f>IF(#REF!=12,9,0)</f>
        <v>#REF!</v>
      </c>
      <c r="AV9" s="24" t="e">
        <f>IF(#REF!=13,8,0)</f>
        <v>#REF!</v>
      </c>
      <c r="AW9" s="24" t="e">
        <f>IF(#REF!=14,7,0)</f>
        <v>#REF!</v>
      </c>
      <c r="AX9" s="24" t="e">
        <f>IF(#REF!=15,6,0)</f>
        <v>#REF!</v>
      </c>
      <c r="AY9" s="24" t="e">
        <f>IF(#REF!=16,5,0)</f>
        <v>#REF!</v>
      </c>
      <c r="AZ9" s="24" t="e">
        <f>IF(#REF!=17,4,0)</f>
        <v>#REF!</v>
      </c>
      <c r="BA9" s="24" t="e">
        <f>IF(#REF!=18,3,0)</f>
        <v>#REF!</v>
      </c>
      <c r="BB9" s="24" t="e">
        <f>IF(#REF!=19,2,0)</f>
        <v>#REF!</v>
      </c>
      <c r="BC9" s="24" t="e">
        <f>IF(#REF!=20,1,0)</f>
        <v>#REF!</v>
      </c>
      <c r="BD9" s="24" t="e">
        <f>IF(#REF!&gt;20,0,0)</f>
        <v>#REF!</v>
      </c>
      <c r="BE9" s="24" t="e">
        <f>IF(#REF!="сх",0,0)</f>
        <v>#REF!</v>
      </c>
      <c r="BF9" s="24" t="e">
        <f t="shared" ref="BF9:BF18" si="1">SUM(AJ9:BD9)</f>
        <v>#REF!</v>
      </c>
      <c r="BG9" s="24" t="e">
        <f>IF(#REF!=1,45,0)</f>
        <v>#REF!</v>
      </c>
      <c r="BH9" s="24" t="e">
        <f>IF(#REF!=2,42,0)</f>
        <v>#REF!</v>
      </c>
      <c r="BI9" s="24" t="e">
        <f>IF(#REF!=3,40,0)</f>
        <v>#REF!</v>
      </c>
      <c r="BJ9" s="24" t="e">
        <f>IF(#REF!=4,38,0)</f>
        <v>#REF!</v>
      </c>
      <c r="BK9" s="24" t="e">
        <f>IF(#REF!=5,36,0)</f>
        <v>#REF!</v>
      </c>
      <c r="BL9" s="24" t="e">
        <f>IF(#REF!=6,35,0)</f>
        <v>#REF!</v>
      </c>
      <c r="BM9" s="24" t="e">
        <f>IF(#REF!=7,34,0)</f>
        <v>#REF!</v>
      </c>
      <c r="BN9" s="24" t="e">
        <f>IF(#REF!=8,33,0)</f>
        <v>#REF!</v>
      </c>
      <c r="BO9" s="24" t="e">
        <f>IF(#REF!=9,32,0)</f>
        <v>#REF!</v>
      </c>
      <c r="BP9" s="24" t="e">
        <f>IF(#REF!=10,31,0)</f>
        <v>#REF!</v>
      </c>
      <c r="BQ9" s="24" t="e">
        <f>IF(#REF!=11,30,0)</f>
        <v>#REF!</v>
      </c>
      <c r="BR9" s="24" t="e">
        <f>IF(#REF!=12,29,0)</f>
        <v>#REF!</v>
      </c>
      <c r="BS9" s="24" t="e">
        <f>IF(#REF!=13,28,0)</f>
        <v>#REF!</v>
      </c>
      <c r="BT9" s="24" t="e">
        <f>IF(#REF!=14,27,0)</f>
        <v>#REF!</v>
      </c>
      <c r="BU9" s="24" t="e">
        <f>IF(#REF!=15,26,0)</f>
        <v>#REF!</v>
      </c>
      <c r="BV9" s="24" t="e">
        <f>IF(#REF!=16,25,0)</f>
        <v>#REF!</v>
      </c>
      <c r="BW9" s="24" t="e">
        <f>IF(#REF!=17,24,0)</f>
        <v>#REF!</v>
      </c>
      <c r="BX9" s="24" t="e">
        <f>IF(#REF!=18,23,0)</f>
        <v>#REF!</v>
      </c>
      <c r="BY9" s="24" t="e">
        <f>IF(#REF!=19,22,0)</f>
        <v>#REF!</v>
      </c>
      <c r="BZ9" s="24" t="e">
        <f>IF(#REF!=20,21,0)</f>
        <v>#REF!</v>
      </c>
      <c r="CA9" s="24" t="e">
        <f>IF(#REF!=21,20,0)</f>
        <v>#REF!</v>
      </c>
      <c r="CB9" s="24" t="e">
        <f>IF(#REF!=22,19,0)</f>
        <v>#REF!</v>
      </c>
      <c r="CC9" s="24" t="e">
        <f>IF(#REF!=23,18,0)</f>
        <v>#REF!</v>
      </c>
      <c r="CD9" s="24" t="e">
        <f>IF(#REF!=24,17,0)</f>
        <v>#REF!</v>
      </c>
      <c r="CE9" s="24" t="e">
        <f>IF(#REF!=25,16,0)</f>
        <v>#REF!</v>
      </c>
      <c r="CF9" s="24" t="e">
        <f>IF(#REF!=26,15,0)</f>
        <v>#REF!</v>
      </c>
      <c r="CG9" s="24" t="e">
        <f>IF(#REF!=27,14,0)</f>
        <v>#REF!</v>
      </c>
      <c r="CH9" s="24" t="e">
        <f>IF(#REF!=28,13,0)</f>
        <v>#REF!</v>
      </c>
      <c r="CI9" s="24" t="e">
        <f>IF(#REF!=29,12,0)</f>
        <v>#REF!</v>
      </c>
      <c r="CJ9" s="24" t="e">
        <f>IF(#REF!=30,11,0)</f>
        <v>#REF!</v>
      </c>
      <c r="CK9" s="24" t="e">
        <f>IF(#REF!=31,10,0)</f>
        <v>#REF!</v>
      </c>
      <c r="CL9" s="24" t="e">
        <f>IF(#REF!=32,9,0)</f>
        <v>#REF!</v>
      </c>
      <c r="CM9" s="24" t="e">
        <f>IF(#REF!=33,8,0)</f>
        <v>#REF!</v>
      </c>
      <c r="CN9" s="24" t="e">
        <f>IF(#REF!=34,7,0)</f>
        <v>#REF!</v>
      </c>
      <c r="CO9" s="24" t="e">
        <f>IF(#REF!=35,6,0)</f>
        <v>#REF!</v>
      </c>
      <c r="CP9" s="24" t="e">
        <f>IF(#REF!=36,5,0)</f>
        <v>#REF!</v>
      </c>
      <c r="CQ9" s="24" t="e">
        <f>IF(#REF!=37,4,0)</f>
        <v>#REF!</v>
      </c>
      <c r="CR9" s="24" t="e">
        <f>IF(#REF!=38,3,0)</f>
        <v>#REF!</v>
      </c>
      <c r="CS9" s="24" t="e">
        <f>IF(#REF!=39,2,0)</f>
        <v>#REF!</v>
      </c>
      <c r="CT9" s="24" t="e">
        <f>IF(#REF!=40,1,0)</f>
        <v>#REF!</v>
      </c>
      <c r="CU9" s="24" t="e">
        <f>IF(#REF!&gt;20,0,0)</f>
        <v>#REF!</v>
      </c>
      <c r="CV9" s="24" t="e">
        <f>IF(#REF!="сх",0,0)</f>
        <v>#REF!</v>
      </c>
      <c r="CW9" s="24" t="e">
        <f t="shared" ref="CW9:CW18" si="2">SUM(BG9:CV9)</f>
        <v>#REF!</v>
      </c>
      <c r="CX9" s="24" t="e">
        <f>IF(#REF!=1,45,0)</f>
        <v>#REF!</v>
      </c>
      <c r="CY9" s="24" t="e">
        <f>IF(#REF!=2,42,0)</f>
        <v>#REF!</v>
      </c>
      <c r="CZ9" s="24" t="e">
        <f>IF(#REF!=3,40,0)</f>
        <v>#REF!</v>
      </c>
      <c r="DA9" s="24" t="e">
        <f>IF(#REF!=4,38,0)</f>
        <v>#REF!</v>
      </c>
      <c r="DB9" s="24" t="e">
        <f>IF(#REF!=5,36,0)</f>
        <v>#REF!</v>
      </c>
      <c r="DC9" s="24" t="e">
        <f>IF(#REF!=6,35,0)</f>
        <v>#REF!</v>
      </c>
      <c r="DD9" s="24" t="e">
        <f>IF(#REF!=7,34,0)</f>
        <v>#REF!</v>
      </c>
      <c r="DE9" s="24" t="e">
        <f>IF(#REF!=8,33,0)</f>
        <v>#REF!</v>
      </c>
      <c r="DF9" s="24" t="e">
        <f>IF(#REF!=9,32,0)</f>
        <v>#REF!</v>
      </c>
      <c r="DG9" s="24" t="e">
        <f>IF(#REF!=10,31,0)</f>
        <v>#REF!</v>
      </c>
      <c r="DH9" s="24" t="e">
        <f>IF(#REF!=11,30,0)</f>
        <v>#REF!</v>
      </c>
      <c r="DI9" s="24" t="e">
        <f>IF(#REF!=12,29,0)</f>
        <v>#REF!</v>
      </c>
      <c r="DJ9" s="24" t="e">
        <f>IF(#REF!=13,28,0)</f>
        <v>#REF!</v>
      </c>
      <c r="DK9" s="24" t="e">
        <f>IF(#REF!=14,27,0)</f>
        <v>#REF!</v>
      </c>
      <c r="DL9" s="24" t="e">
        <f>IF(#REF!=15,26,0)</f>
        <v>#REF!</v>
      </c>
      <c r="DM9" s="24" t="e">
        <f>IF(#REF!=16,25,0)</f>
        <v>#REF!</v>
      </c>
      <c r="DN9" s="24" t="e">
        <f>IF(#REF!=17,24,0)</f>
        <v>#REF!</v>
      </c>
      <c r="DO9" s="24" t="e">
        <f>IF(#REF!=18,23,0)</f>
        <v>#REF!</v>
      </c>
      <c r="DP9" s="24" t="e">
        <f>IF(#REF!=19,22,0)</f>
        <v>#REF!</v>
      </c>
      <c r="DQ9" s="24" t="e">
        <f>IF(#REF!=20,21,0)</f>
        <v>#REF!</v>
      </c>
      <c r="DR9" s="24" t="e">
        <f>IF(#REF!=21,20,0)</f>
        <v>#REF!</v>
      </c>
      <c r="DS9" s="24" t="e">
        <f>IF(#REF!=22,19,0)</f>
        <v>#REF!</v>
      </c>
      <c r="DT9" s="24" t="e">
        <f>IF(#REF!=23,18,0)</f>
        <v>#REF!</v>
      </c>
      <c r="DU9" s="24" t="e">
        <f>IF(#REF!=24,17,0)</f>
        <v>#REF!</v>
      </c>
      <c r="DV9" s="24" t="e">
        <f>IF(#REF!=25,16,0)</f>
        <v>#REF!</v>
      </c>
      <c r="DW9" s="24" t="e">
        <f>IF(#REF!=26,15,0)</f>
        <v>#REF!</v>
      </c>
      <c r="DX9" s="24" t="e">
        <f>IF(#REF!=27,14,0)</f>
        <v>#REF!</v>
      </c>
      <c r="DY9" s="24" t="e">
        <f>IF(#REF!=28,13,0)</f>
        <v>#REF!</v>
      </c>
      <c r="DZ9" s="24" t="e">
        <f>IF(#REF!=29,12,0)</f>
        <v>#REF!</v>
      </c>
      <c r="EA9" s="24" t="e">
        <f>IF(#REF!=30,11,0)</f>
        <v>#REF!</v>
      </c>
      <c r="EB9" s="24" t="e">
        <f>IF(#REF!=31,10,0)</f>
        <v>#REF!</v>
      </c>
      <c r="EC9" s="24" t="e">
        <f>IF(#REF!=32,9,0)</f>
        <v>#REF!</v>
      </c>
      <c r="ED9" s="24" t="e">
        <f>IF(#REF!=33,8,0)</f>
        <v>#REF!</v>
      </c>
      <c r="EE9" s="24" t="e">
        <f>IF(#REF!=34,7,0)</f>
        <v>#REF!</v>
      </c>
      <c r="EF9" s="24" t="e">
        <f>IF(#REF!=35,6,0)</f>
        <v>#REF!</v>
      </c>
      <c r="EG9" s="24" t="e">
        <f>IF(#REF!=36,5,0)</f>
        <v>#REF!</v>
      </c>
      <c r="EH9" s="24" t="e">
        <f>IF(#REF!=37,4,0)</f>
        <v>#REF!</v>
      </c>
      <c r="EI9" s="24" t="e">
        <f>IF(#REF!=38,3,0)</f>
        <v>#REF!</v>
      </c>
      <c r="EJ9" s="24" t="e">
        <f>IF(#REF!=39,2,0)</f>
        <v>#REF!</v>
      </c>
      <c r="EK9" s="24" t="e">
        <f>IF(#REF!=40,1,0)</f>
        <v>#REF!</v>
      </c>
      <c r="EL9" s="24" t="e">
        <f>IF(#REF!&gt;20,0,0)</f>
        <v>#REF!</v>
      </c>
      <c r="EM9" s="24" t="e">
        <f>IF(#REF!="сх",0,0)</f>
        <v>#REF!</v>
      </c>
      <c r="EN9" s="24" t="e">
        <f t="shared" ref="EN9:EN18" si="3">SUM(CX9:EM9)</f>
        <v>#REF!</v>
      </c>
      <c r="EO9" s="24"/>
      <c r="EP9" s="24" t="e">
        <f>IF(#REF!="сх","ноль",IF(#REF!&gt;0,#REF!,"Ноль"))</f>
        <v>#REF!</v>
      </c>
      <c r="EQ9" s="24" t="e">
        <f>IF(#REF!="сх","ноль",IF(#REF!&gt;0,#REF!,"Ноль"))</f>
        <v>#REF!</v>
      </c>
      <c r="ER9" s="24"/>
      <c r="ES9" s="24" t="e">
        <f t="shared" ref="ES9:ES18" si="4">MIN(EP9,EQ9)</f>
        <v>#REF!</v>
      </c>
      <c r="ET9" s="24" t="e">
        <f>IF(I9=#REF!,IF(#REF!&lt;#REF!,#REF!,EX9),#REF!)</f>
        <v>#REF!</v>
      </c>
      <c r="EU9" s="24" t="e">
        <f>IF(I9=#REF!,IF(#REF!&lt;#REF!,0,1))</f>
        <v>#REF!</v>
      </c>
      <c r="EV9" s="24" t="e">
        <f>IF(AND(ES9&gt;=21,ES9&lt;&gt;0),ES9,IF(I9&lt;#REF!,"СТОП",ET9+EU9))</f>
        <v>#REF!</v>
      </c>
      <c r="EW9" s="24"/>
      <c r="EX9" s="24">
        <v>15</v>
      </c>
      <c r="EY9" s="24">
        <v>16</v>
      </c>
      <c r="EZ9" s="24"/>
      <c r="FA9" s="26" t="e">
        <f>IF(#REF!=1,25,0)</f>
        <v>#REF!</v>
      </c>
      <c r="FB9" s="26" t="e">
        <f>IF(#REF!=2,22,0)</f>
        <v>#REF!</v>
      </c>
      <c r="FC9" s="26" t="e">
        <f>IF(#REF!=3,20,0)</f>
        <v>#REF!</v>
      </c>
      <c r="FD9" s="26" t="e">
        <f>IF(#REF!=4,18,0)</f>
        <v>#REF!</v>
      </c>
      <c r="FE9" s="26" t="e">
        <f>IF(#REF!=5,16,0)</f>
        <v>#REF!</v>
      </c>
      <c r="FF9" s="26" t="e">
        <f>IF(#REF!=6,15,0)</f>
        <v>#REF!</v>
      </c>
      <c r="FG9" s="26" t="e">
        <f>IF(#REF!=7,14,0)</f>
        <v>#REF!</v>
      </c>
      <c r="FH9" s="26" t="e">
        <f>IF(#REF!=8,13,0)</f>
        <v>#REF!</v>
      </c>
      <c r="FI9" s="26" t="e">
        <f>IF(#REF!=9,12,0)</f>
        <v>#REF!</v>
      </c>
      <c r="FJ9" s="26" t="e">
        <f>IF(#REF!=10,11,0)</f>
        <v>#REF!</v>
      </c>
      <c r="FK9" s="26" t="e">
        <f>IF(#REF!=11,10,0)</f>
        <v>#REF!</v>
      </c>
      <c r="FL9" s="26" t="e">
        <f>IF(#REF!=12,9,0)</f>
        <v>#REF!</v>
      </c>
      <c r="FM9" s="26" t="e">
        <f>IF(#REF!=13,8,0)</f>
        <v>#REF!</v>
      </c>
      <c r="FN9" s="26" t="e">
        <f>IF(#REF!=14,7,0)</f>
        <v>#REF!</v>
      </c>
      <c r="FO9" s="26" t="e">
        <f>IF(#REF!=15,6,0)</f>
        <v>#REF!</v>
      </c>
      <c r="FP9" s="26" t="e">
        <f>IF(#REF!=16,5,0)</f>
        <v>#REF!</v>
      </c>
      <c r="FQ9" s="26" t="e">
        <f>IF(#REF!=17,4,0)</f>
        <v>#REF!</v>
      </c>
      <c r="FR9" s="26" t="e">
        <f>IF(#REF!=18,3,0)</f>
        <v>#REF!</v>
      </c>
      <c r="FS9" s="26" t="e">
        <f>IF(#REF!=19,2,0)</f>
        <v>#REF!</v>
      </c>
      <c r="FT9" s="26" t="e">
        <f>IF(#REF!=20,1,0)</f>
        <v>#REF!</v>
      </c>
      <c r="FU9" s="26" t="e">
        <f>IF(#REF!&gt;20,0,0)</f>
        <v>#REF!</v>
      </c>
      <c r="FV9" s="26" t="e">
        <f>IF(#REF!="сх",0,0)</f>
        <v>#REF!</v>
      </c>
      <c r="FW9" s="26" t="e">
        <f t="shared" ref="FW9:FW18" si="5">SUM(FA9:FV9)</f>
        <v>#REF!</v>
      </c>
      <c r="FX9" s="26" t="e">
        <f>IF(#REF!=1,25,0)</f>
        <v>#REF!</v>
      </c>
      <c r="FY9" s="26" t="e">
        <f>IF(#REF!=2,22,0)</f>
        <v>#REF!</v>
      </c>
      <c r="FZ9" s="26" t="e">
        <f>IF(#REF!=3,20,0)</f>
        <v>#REF!</v>
      </c>
      <c r="GA9" s="26" t="e">
        <f>IF(#REF!=4,18,0)</f>
        <v>#REF!</v>
      </c>
      <c r="GB9" s="26" t="e">
        <f>IF(#REF!=5,16,0)</f>
        <v>#REF!</v>
      </c>
      <c r="GC9" s="26" t="e">
        <f>IF(#REF!=6,15,0)</f>
        <v>#REF!</v>
      </c>
      <c r="GD9" s="26" t="e">
        <f>IF(#REF!=7,14,0)</f>
        <v>#REF!</v>
      </c>
      <c r="GE9" s="26" t="e">
        <f>IF(#REF!=8,13,0)</f>
        <v>#REF!</v>
      </c>
      <c r="GF9" s="26" t="e">
        <f>IF(#REF!=9,12,0)</f>
        <v>#REF!</v>
      </c>
      <c r="GG9" s="26" t="e">
        <f>IF(#REF!=10,11,0)</f>
        <v>#REF!</v>
      </c>
      <c r="GH9" s="26" t="e">
        <f>IF(#REF!=11,10,0)</f>
        <v>#REF!</v>
      </c>
      <c r="GI9" s="26" t="e">
        <f>IF(#REF!=12,9,0)</f>
        <v>#REF!</v>
      </c>
      <c r="GJ9" s="26" t="e">
        <f>IF(#REF!=13,8,0)</f>
        <v>#REF!</v>
      </c>
      <c r="GK9" s="26" t="e">
        <f>IF(#REF!=14,7,0)</f>
        <v>#REF!</v>
      </c>
      <c r="GL9" s="26" t="e">
        <f>IF(#REF!=15,6,0)</f>
        <v>#REF!</v>
      </c>
      <c r="GM9" s="26" t="e">
        <f>IF(#REF!=16,5,0)</f>
        <v>#REF!</v>
      </c>
      <c r="GN9" s="26" t="e">
        <f>IF(#REF!=17,4,0)</f>
        <v>#REF!</v>
      </c>
      <c r="GO9" s="26" t="e">
        <f>IF(#REF!=18,3,0)</f>
        <v>#REF!</v>
      </c>
      <c r="GP9" s="26" t="e">
        <f>IF(#REF!=19,2,0)</f>
        <v>#REF!</v>
      </c>
      <c r="GQ9" s="26" t="e">
        <f>IF(#REF!=20,1,0)</f>
        <v>#REF!</v>
      </c>
      <c r="GR9" s="26" t="e">
        <f>IF(#REF!&gt;20,0,0)</f>
        <v>#REF!</v>
      </c>
      <c r="GS9" s="26" t="e">
        <f>IF(#REF!="сх",0,0)</f>
        <v>#REF!</v>
      </c>
      <c r="GT9" s="26" t="e">
        <f t="shared" ref="GT9:GT18" si="6">SUM(FX9:GS9)</f>
        <v>#REF!</v>
      </c>
      <c r="GU9" s="26" t="e">
        <f>IF(#REF!=1,100,0)</f>
        <v>#REF!</v>
      </c>
      <c r="GV9" s="26" t="e">
        <f>IF(#REF!=2,98,0)</f>
        <v>#REF!</v>
      </c>
      <c r="GW9" s="26" t="e">
        <f>IF(#REF!=3,95,0)</f>
        <v>#REF!</v>
      </c>
      <c r="GX9" s="26" t="e">
        <f>IF(#REF!=4,93,0)</f>
        <v>#REF!</v>
      </c>
      <c r="GY9" s="26" t="e">
        <f>IF(#REF!=5,90,0)</f>
        <v>#REF!</v>
      </c>
      <c r="GZ9" s="26" t="e">
        <f>IF(#REF!=6,88,0)</f>
        <v>#REF!</v>
      </c>
      <c r="HA9" s="26" t="e">
        <f>IF(#REF!=7,85,0)</f>
        <v>#REF!</v>
      </c>
      <c r="HB9" s="26" t="e">
        <f>IF(#REF!=8,83,0)</f>
        <v>#REF!</v>
      </c>
      <c r="HC9" s="26" t="e">
        <f>IF(#REF!=9,80,0)</f>
        <v>#REF!</v>
      </c>
      <c r="HD9" s="26" t="e">
        <f>IF(#REF!=10,78,0)</f>
        <v>#REF!</v>
      </c>
      <c r="HE9" s="26" t="e">
        <f>IF(#REF!=11,75,0)</f>
        <v>#REF!</v>
      </c>
      <c r="HF9" s="26" t="e">
        <f>IF(#REF!=12,73,0)</f>
        <v>#REF!</v>
      </c>
      <c r="HG9" s="26" t="e">
        <f>IF(#REF!=13,70,0)</f>
        <v>#REF!</v>
      </c>
      <c r="HH9" s="26" t="e">
        <f>IF(#REF!=14,68,0)</f>
        <v>#REF!</v>
      </c>
      <c r="HI9" s="26" t="e">
        <f>IF(#REF!=15,65,0)</f>
        <v>#REF!</v>
      </c>
      <c r="HJ9" s="26" t="e">
        <f>IF(#REF!=16,63,0)</f>
        <v>#REF!</v>
      </c>
      <c r="HK9" s="26" t="e">
        <f>IF(#REF!=17,60,0)</f>
        <v>#REF!</v>
      </c>
      <c r="HL9" s="26" t="e">
        <f>IF(#REF!=18,58,0)</f>
        <v>#REF!</v>
      </c>
      <c r="HM9" s="26" t="e">
        <f>IF(#REF!=19,55,0)</f>
        <v>#REF!</v>
      </c>
      <c r="HN9" s="26" t="e">
        <f>IF(#REF!=20,53,0)</f>
        <v>#REF!</v>
      </c>
      <c r="HO9" s="26" t="e">
        <f>IF(#REF!&gt;20,0,0)</f>
        <v>#REF!</v>
      </c>
      <c r="HP9" s="26" t="e">
        <f>IF(#REF!="сх",0,0)</f>
        <v>#REF!</v>
      </c>
      <c r="HQ9" s="26" t="e">
        <f t="shared" ref="HQ9:HQ18" si="7">SUM(GU9:HP9)</f>
        <v>#REF!</v>
      </c>
      <c r="HR9" s="26" t="e">
        <f>IF(#REF!=1,100,0)</f>
        <v>#REF!</v>
      </c>
      <c r="HS9" s="26" t="e">
        <f>IF(#REF!=2,98,0)</f>
        <v>#REF!</v>
      </c>
      <c r="HT9" s="26" t="e">
        <f>IF(#REF!=3,95,0)</f>
        <v>#REF!</v>
      </c>
      <c r="HU9" s="26" t="e">
        <f>IF(#REF!=4,93,0)</f>
        <v>#REF!</v>
      </c>
      <c r="HV9" s="26" t="e">
        <f>IF(#REF!=5,90,0)</f>
        <v>#REF!</v>
      </c>
      <c r="HW9" s="26" t="e">
        <f>IF(#REF!=6,88,0)</f>
        <v>#REF!</v>
      </c>
      <c r="HX9" s="26" t="e">
        <f>IF(#REF!=7,85,0)</f>
        <v>#REF!</v>
      </c>
      <c r="HY9" s="26" t="e">
        <f>IF(#REF!=8,83,0)</f>
        <v>#REF!</v>
      </c>
      <c r="HZ9" s="26" t="e">
        <f>IF(#REF!=9,80,0)</f>
        <v>#REF!</v>
      </c>
      <c r="IA9" s="26" t="e">
        <f>IF(#REF!=10,78,0)</f>
        <v>#REF!</v>
      </c>
      <c r="IB9" s="26" t="e">
        <f>IF(#REF!=11,75,0)</f>
        <v>#REF!</v>
      </c>
      <c r="IC9" s="26" t="e">
        <f>IF(#REF!=12,73,0)</f>
        <v>#REF!</v>
      </c>
      <c r="ID9" s="26" t="e">
        <f>IF(#REF!=13,70,0)</f>
        <v>#REF!</v>
      </c>
      <c r="IE9" s="26" t="e">
        <f>IF(#REF!=14,68,0)</f>
        <v>#REF!</v>
      </c>
      <c r="IF9" s="26" t="e">
        <f>IF(#REF!=15,65,0)</f>
        <v>#REF!</v>
      </c>
      <c r="IG9" s="26" t="e">
        <f>IF(#REF!=16,63,0)</f>
        <v>#REF!</v>
      </c>
      <c r="IH9" s="26" t="e">
        <f>IF(#REF!=17,60,0)</f>
        <v>#REF!</v>
      </c>
      <c r="II9" s="26" t="e">
        <f>IF(#REF!=18,58,0)</f>
        <v>#REF!</v>
      </c>
      <c r="IJ9" s="26" t="e">
        <f>IF(#REF!=19,55,0)</f>
        <v>#REF!</v>
      </c>
      <c r="IK9" s="26" t="e">
        <f>IF(#REF!=20,53,0)</f>
        <v>#REF!</v>
      </c>
      <c r="IL9" s="26" t="e">
        <f>IF(#REF!&gt;20,0,0)</f>
        <v>#REF!</v>
      </c>
      <c r="IM9" s="26" t="e">
        <f>IF(#REF!="сх",0,0)</f>
        <v>#REF!</v>
      </c>
      <c r="IN9" s="26" t="e">
        <f t="shared" ref="IN9:IN18" si="8">SUM(HR9:IM9)</f>
        <v>#REF!</v>
      </c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</row>
    <row r="10" spans="1:259" s="3" customFormat="1" ht="96" x14ac:dyDescent="0.2">
      <c r="A10" s="58">
        <v>2</v>
      </c>
      <c r="B10" s="45">
        <v>4.8</v>
      </c>
      <c r="C10" s="124">
        <v>7</v>
      </c>
      <c r="D10" s="109" t="s">
        <v>107</v>
      </c>
      <c r="E10" s="45" t="s">
        <v>37</v>
      </c>
      <c r="F10" s="117" t="s">
        <v>31</v>
      </c>
      <c r="G10" s="118" t="s">
        <v>32</v>
      </c>
      <c r="H10" s="113" t="s">
        <v>96</v>
      </c>
      <c r="I10" s="88">
        <v>22</v>
      </c>
      <c r="J10" s="23" t="e">
        <f>#REF!+#REF!</f>
        <v>#REF!</v>
      </c>
      <c r="K10" s="24"/>
      <c r="L10" s="25"/>
      <c r="M10" s="24" t="e">
        <f>IF(#REF!=1,25,0)</f>
        <v>#REF!</v>
      </c>
      <c r="N10" s="24" t="e">
        <f>IF(#REF!=2,22,0)</f>
        <v>#REF!</v>
      </c>
      <c r="O10" s="24" t="e">
        <f>IF(#REF!=3,20,0)</f>
        <v>#REF!</v>
      </c>
      <c r="P10" s="24" t="e">
        <f>IF(#REF!=4,18,0)</f>
        <v>#REF!</v>
      </c>
      <c r="Q10" s="24" t="e">
        <f>IF(#REF!=5,16,0)</f>
        <v>#REF!</v>
      </c>
      <c r="R10" s="24" t="e">
        <f>IF(#REF!=6,15,0)</f>
        <v>#REF!</v>
      </c>
      <c r="S10" s="24" t="e">
        <f>IF(#REF!=7,14,0)</f>
        <v>#REF!</v>
      </c>
      <c r="T10" s="24" t="e">
        <f>IF(#REF!=8,13,0)</f>
        <v>#REF!</v>
      </c>
      <c r="U10" s="24" t="e">
        <f>IF(#REF!=9,12,0)</f>
        <v>#REF!</v>
      </c>
      <c r="V10" s="24" t="e">
        <f>IF(#REF!=10,11,0)</f>
        <v>#REF!</v>
      </c>
      <c r="W10" s="24" t="e">
        <f>IF(#REF!=11,10,0)</f>
        <v>#REF!</v>
      </c>
      <c r="X10" s="24" t="e">
        <f>IF(#REF!=12,9,0)</f>
        <v>#REF!</v>
      </c>
      <c r="Y10" s="24" t="e">
        <f>IF(#REF!=13,8,0)</f>
        <v>#REF!</v>
      </c>
      <c r="Z10" s="24" t="e">
        <f>IF(#REF!=14,7,0)</f>
        <v>#REF!</v>
      </c>
      <c r="AA10" s="24" t="e">
        <f>IF(#REF!=15,6,0)</f>
        <v>#REF!</v>
      </c>
      <c r="AB10" s="24" t="e">
        <f>IF(#REF!=16,5,0)</f>
        <v>#REF!</v>
      </c>
      <c r="AC10" s="24" t="e">
        <f>IF(#REF!=17,4,0)</f>
        <v>#REF!</v>
      </c>
      <c r="AD10" s="24" t="e">
        <f>IF(#REF!=18,3,0)</f>
        <v>#REF!</v>
      </c>
      <c r="AE10" s="24" t="e">
        <f>IF(#REF!=19,2,0)</f>
        <v>#REF!</v>
      </c>
      <c r="AF10" s="24" t="e">
        <f>IF(#REF!=20,1,0)</f>
        <v>#REF!</v>
      </c>
      <c r="AG10" s="24" t="e">
        <f>IF(#REF!&gt;20,0,0)</f>
        <v>#REF!</v>
      </c>
      <c r="AH10" s="24" t="e">
        <f>IF(#REF!="сх",0,0)</f>
        <v>#REF!</v>
      </c>
      <c r="AI10" s="24" t="e">
        <f>SUM(M10:AG10)</f>
        <v>#REF!</v>
      </c>
      <c r="AJ10" s="24" t="e">
        <f>IF(#REF!=1,25,0)</f>
        <v>#REF!</v>
      </c>
      <c r="AK10" s="24" t="e">
        <f>IF(#REF!=2,22,0)</f>
        <v>#REF!</v>
      </c>
      <c r="AL10" s="24" t="e">
        <f>IF(#REF!=3,20,0)</f>
        <v>#REF!</v>
      </c>
      <c r="AM10" s="24" t="e">
        <f>IF(#REF!=4,18,0)</f>
        <v>#REF!</v>
      </c>
      <c r="AN10" s="24" t="e">
        <f>IF(#REF!=5,16,0)</f>
        <v>#REF!</v>
      </c>
      <c r="AO10" s="24" t="e">
        <f>IF(#REF!=6,15,0)</f>
        <v>#REF!</v>
      </c>
      <c r="AP10" s="24" t="e">
        <f>IF(#REF!=7,14,0)</f>
        <v>#REF!</v>
      </c>
      <c r="AQ10" s="24" t="e">
        <f>IF(#REF!=8,13,0)</f>
        <v>#REF!</v>
      </c>
      <c r="AR10" s="24" t="e">
        <f>IF(#REF!=9,12,0)</f>
        <v>#REF!</v>
      </c>
      <c r="AS10" s="24" t="e">
        <f>IF(#REF!=10,11,0)</f>
        <v>#REF!</v>
      </c>
      <c r="AT10" s="24" t="e">
        <f>IF(#REF!=11,10,0)</f>
        <v>#REF!</v>
      </c>
      <c r="AU10" s="24" t="e">
        <f>IF(#REF!=12,9,0)</f>
        <v>#REF!</v>
      </c>
      <c r="AV10" s="24" t="e">
        <f>IF(#REF!=13,8,0)</f>
        <v>#REF!</v>
      </c>
      <c r="AW10" s="24" t="e">
        <f>IF(#REF!=14,7,0)</f>
        <v>#REF!</v>
      </c>
      <c r="AX10" s="24" t="e">
        <f>IF(#REF!=15,6,0)</f>
        <v>#REF!</v>
      </c>
      <c r="AY10" s="24" t="e">
        <f>IF(#REF!=16,5,0)</f>
        <v>#REF!</v>
      </c>
      <c r="AZ10" s="24" t="e">
        <f>IF(#REF!=17,4,0)</f>
        <v>#REF!</v>
      </c>
      <c r="BA10" s="24" t="e">
        <f>IF(#REF!=18,3,0)</f>
        <v>#REF!</v>
      </c>
      <c r="BB10" s="24" t="e">
        <f>IF(#REF!=19,2,0)</f>
        <v>#REF!</v>
      </c>
      <c r="BC10" s="24" t="e">
        <f>IF(#REF!=20,1,0)</f>
        <v>#REF!</v>
      </c>
      <c r="BD10" s="24" t="e">
        <f>IF(#REF!&gt;20,0,0)</f>
        <v>#REF!</v>
      </c>
      <c r="BE10" s="24" t="e">
        <f>IF(#REF!="сх",0,0)</f>
        <v>#REF!</v>
      </c>
      <c r="BF10" s="24" t="e">
        <f>SUM(AJ10:BD10)</f>
        <v>#REF!</v>
      </c>
      <c r="BG10" s="24" t="e">
        <f>IF(#REF!=1,45,0)</f>
        <v>#REF!</v>
      </c>
      <c r="BH10" s="24" t="e">
        <f>IF(#REF!=2,42,0)</f>
        <v>#REF!</v>
      </c>
      <c r="BI10" s="24" t="e">
        <f>IF(#REF!=3,40,0)</f>
        <v>#REF!</v>
      </c>
      <c r="BJ10" s="24" t="e">
        <f>IF(#REF!=4,38,0)</f>
        <v>#REF!</v>
      </c>
      <c r="BK10" s="24" t="e">
        <f>IF(#REF!=5,36,0)</f>
        <v>#REF!</v>
      </c>
      <c r="BL10" s="24" t="e">
        <f>IF(#REF!=6,35,0)</f>
        <v>#REF!</v>
      </c>
      <c r="BM10" s="24" t="e">
        <f>IF(#REF!=7,34,0)</f>
        <v>#REF!</v>
      </c>
      <c r="BN10" s="24" t="e">
        <f>IF(#REF!=8,33,0)</f>
        <v>#REF!</v>
      </c>
      <c r="BO10" s="24" t="e">
        <f>IF(#REF!=9,32,0)</f>
        <v>#REF!</v>
      </c>
      <c r="BP10" s="24" t="e">
        <f>IF(#REF!=10,31,0)</f>
        <v>#REF!</v>
      </c>
      <c r="BQ10" s="24" t="e">
        <f>IF(#REF!=11,30,0)</f>
        <v>#REF!</v>
      </c>
      <c r="BR10" s="24" t="e">
        <f>IF(#REF!=12,29,0)</f>
        <v>#REF!</v>
      </c>
      <c r="BS10" s="24" t="e">
        <f>IF(#REF!=13,28,0)</f>
        <v>#REF!</v>
      </c>
      <c r="BT10" s="24" t="e">
        <f>IF(#REF!=14,27,0)</f>
        <v>#REF!</v>
      </c>
      <c r="BU10" s="24" t="e">
        <f>IF(#REF!=15,26,0)</f>
        <v>#REF!</v>
      </c>
      <c r="BV10" s="24" t="e">
        <f>IF(#REF!=16,25,0)</f>
        <v>#REF!</v>
      </c>
      <c r="BW10" s="24" t="e">
        <f>IF(#REF!=17,24,0)</f>
        <v>#REF!</v>
      </c>
      <c r="BX10" s="24" t="e">
        <f>IF(#REF!=18,23,0)</f>
        <v>#REF!</v>
      </c>
      <c r="BY10" s="24" t="e">
        <f>IF(#REF!=19,22,0)</f>
        <v>#REF!</v>
      </c>
      <c r="BZ10" s="24" t="e">
        <f>IF(#REF!=20,21,0)</f>
        <v>#REF!</v>
      </c>
      <c r="CA10" s="24" t="e">
        <f>IF(#REF!=21,20,0)</f>
        <v>#REF!</v>
      </c>
      <c r="CB10" s="24" t="e">
        <f>IF(#REF!=22,19,0)</f>
        <v>#REF!</v>
      </c>
      <c r="CC10" s="24" t="e">
        <f>IF(#REF!=23,18,0)</f>
        <v>#REF!</v>
      </c>
      <c r="CD10" s="24" t="e">
        <f>IF(#REF!=24,17,0)</f>
        <v>#REF!</v>
      </c>
      <c r="CE10" s="24" t="e">
        <f>IF(#REF!=25,16,0)</f>
        <v>#REF!</v>
      </c>
      <c r="CF10" s="24" t="e">
        <f>IF(#REF!=26,15,0)</f>
        <v>#REF!</v>
      </c>
      <c r="CG10" s="24" t="e">
        <f>IF(#REF!=27,14,0)</f>
        <v>#REF!</v>
      </c>
      <c r="CH10" s="24" t="e">
        <f>IF(#REF!=28,13,0)</f>
        <v>#REF!</v>
      </c>
      <c r="CI10" s="24" t="e">
        <f>IF(#REF!=29,12,0)</f>
        <v>#REF!</v>
      </c>
      <c r="CJ10" s="24" t="e">
        <f>IF(#REF!=30,11,0)</f>
        <v>#REF!</v>
      </c>
      <c r="CK10" s="24" t="e">
        <f>IF(#REF!=31,10,0)</f>
        <v>#REF!</v>
      </c>
      <c r="CL10" s="24" t="e">
        <f>IF(#REF!=32,9,0)</f>
        <v>#REF!</v>
      </c>
      <c r="CM10" s="24" t="e">
        <f>IF(#REF!=33,8,0)</f>
        <v>#REF!</v>
      </c>
      <c r="CN10" s="24" t="e">
        <f>IF(#REF!=34,7,0)</f>
        <v>#REF!</v>
      </c>
      <c r="CO10" s="24" t="e">
        <f>IF(#REF!=35,6,0)</f>
        <v>#REF!</v>
      </c>
      <c r="CP10" s="24" t="e">
        <f>IF(#REF!=36,5,0)</f>
        <v>#REF!</v>
      </c>
      <c r="CQ10" s="24" t="e">
        <f>IF(#REF!=37,4,0)</f>
        <v>#REF!</v>
      </c>
      <c r="CR10" s="24" t="e">
        <f>IF(#REF!=38,3,0)</f>
        <v>#REF!</v>
      </c>
      <c r="CS10" s="24" t="e">
        <f>IF(#REF!=39,2,0)</f>
        <v>#REF!</v>
      </c>
      <c r="CT10" s="24" t="e">
        <f>IF(#REF!=40,1,0)</f>
        <v>#REF!</v>
      </c>
      <c r="CU10" s="24" t="e">
        <f>IF(#REF!&gt;20,0,0)</f>
        <v>#REF!</v>
      </c>
      <c r="CV10" s="24" t="e">
        <f>IF(#REF!="сх",0,0)</f>
        <v>#REF!</v>
      </c>
      <c r="CW10" s="24" t="e">
        <f>SUM(BG10:CV10)</f>
        <v>#REF!</v>
      </c>
      <c r="CX10" s="24" t="e">
        <f>IF(#REF!=1,45,0)</f>
        <v>#REF!</v>
      </c>
      <c r="CY10" s="24" t="e">
        <f>IF(#REF!=2,42,0)</f>
        <v>#REF!</v>
      </c>
      <c r="CZ10" s="24" t="e">
        <f>IF(#REF!=3,40,0)</f>
        <v>#REF!</v>
      </c>
      <c r="DA10" s="24" t="e">
        <f>IF(#REF!=4,38,0)</f>
        <v>#REF!</v>
      </c>
      <c r="DB10" s="24" t="e">
        <f>IF(#REF!=5,36,0)</f>
        <v>#REF!</v>
      </c>
      <c r="DC10" s="24" t="e">
        <f>IF(#REF!=6,35,0)</f>
        <v>#REF!</v>
      </c>
      <c r="DD10" s="24" t="e">
        <f>IF(#REF!=7,34,0)</f>
        <v>#REF!</v>
      </c>
      <c r="DE10" s="24" t="e">
        <f>IF(#REF!=8,33,0)</f>
        <v>#REF!</v>
      </c>
      <c r="DF10" s="24" t="e">
        <f>IF(#REF!=9,32,0)</f>
        <v>#REF!</v>
      </c>
      <c r="DG10" s="24" t="e">
        <f>IF(#REF!=10,31,0)</f>
        <v>#REF!</v>
      </c>
      <c r="DH10" s="24" t="e">
        <f>IF(#REF!=11,30,0)</f>
        <v>#REF!</v>
      </c>
      <c r="DI10" s="24" t="e">
        <f>IF(#REF!=12,29,0)</f>
        <v>#REF!</v>
      </c>
      <c r="DJ10" s="24" t="e">
        <f>IF(#REF!=13,28,0)</f>
        <v>#REF!</v>
      </c>
      <c r="DK10" s="24" t="e">
        <f>IF(#REF!=14,27,0)</f>
        <v>#REF!</v>
      </c>
      <c r="DL10" s="24" t="e">
        <f>IF(#REF!=15,26,0)</f>
        <v>#REF!</v>
      </c>
      <c r="DM10" s="24" t="e">
        <f>IF(#REF!=16,25,0)</f>
        <v>#REF!</v>
      </c>
      <c r="DN10" s="24" t="e">
        <f>IF(#REF!=17,24,0)</f>
        <v>#REF!</v>
      </c>
      <c r="DO10" s="24" t="e">
        <f>IF(#REF!=18,23,0)</f>
        <v>#REF!</v>
      </c>
      <c r="DP10" s="24" t="e">
        <f>IF(#REF!=19,22,0)</f>
        <v>#REF!</v>
      </c>
      <c r="DQ10" s="24" t="e">
        <f>IF(#REF!=20,21,0)</f>
        <v>#REF!</v>
      </c>
      <c r="DR10" s="24" t="e">
        <f>IF(#REF!=21,20,0)</f>
        <v>#REF!</v>
      </c>
      <c r="DS10" s="24" t="e">
        <f>IF(#REF!=22,19,0)</f>
        <v>#REF!</v>
      </c>
      <c r="DT10" s="24" t="e">
        <f>IF(#REF!=23,18,0)</f>
        <v>#REF!</v>
      </c>
      <c r="DU10" s="24" t="e">
        <f>IF(#REF!=24,17,0)</f>
        <v>#REF!</v>
      </c>
      <c r="DV10" s="24" t="e">
        <f>IF(#REF!=25,16,0)</f>
        <v>#REF!</v>
      </c>
      <c r="DW10" s="24" t="e">
        <f>IF(#REF!=26,15,0)</f>
        <v>#REF!</v>
      </c>
      <c r="DX10" s="24" t="e">
        <f>IF(#REF!=27,14,0)</f>
        <v>#REF!</v>
      </c>
      <c r="DY10" s="24" t="e">
        <f>IF(#REF!=28,13,0)</f>
        <v>#REF!</v>
      </c>
      <c r="DZ10" s="24" t="e">
        <f>IF(#REF!=29,12,0)</f>
        <v>#REF!</v>
      </c>
      <c r="EA10" s="24" t="e">
        <f>IF(#REF!=30,11,0)</f>
        <v>#REF!</v>
      </c>
      <c r="EB10" s="24" t="e">
        <f>IF(#REF!=31,10,0)</f>
        <v>#REF!</v>
      </c>
      <c r="EC10" s="24" t="e">
        <f>IF(#REF!=32,9,0)</f>
        <v>#REF!</v>
      </c>
      <c r="ED10" s="24" t="e">
        <f>IF(#REF!=33,8,0)</f>
        <v>#REF!</v>
      </c>
      <c r="EE10" s="24" t="e">
        <f>IF(#REF!=34,7,0)</f>
        <v>#REF!</v>
      </c>
      <c r="EF10" s="24" t="e">
        <f>IF(#REF!=35,6,0)</f>
        <v>#REF!</v>
      </c>
      <c r="EG10" s="24" t="e">
        <f>IF(#REF!=36,5,0)</f>
        <v>#REF!</v>
      </c>
      <c r="EH10" s="24" t="e">
        <f>IF(#REF!=37,4,0)</f>
        <v>#REF!</v>
      </c>
      <c r="EI10" s="24" t="e">
        <f>IF(#REF!=38,3,0)</f>
        <v>#REF!</v>
      </c>
      <c r="EJ10" s="24" t="e">
        <f>IF(#REF!=39,2,0)</f>
        <v>#REF!</v>
      </c>
      <c r="EK10" s="24" t="e">
        <f>IF(#REF!=40,1,0)</f>
        <v>#REF!</v>
      </c>
      <c r="EL10" s="24" t="e">
        <f>IF(#REF!&gt;20,0,0)</f>
        <v>#REF!</v>
      </c>
      <c r="EM10" s="24" t="e">
        <f>IF(#REF!="сх",0,0)</f>
        <v>#REF!</v>
      </c>
      <c r="EN10" s="24" t="e">
        <f>SUM(CX10:EM10)</f>
        <v>#REF!</v>
      </c>
      <c r="EO10" s="24"/>
      <c r="EP10" s="24" t="e">
        <f>IF(#REF!="сх","ноль",IF(#REF!&gt;0,#REF!,"Ноль"))</f>
        <v>#REF!</v>
      </c>
      <c r="EQ10" s="24" t="e">
        <f>IF(#REF!="сх","ноль",IF(#REF!&gt;0,#REF!,"Ноль"))</f>
        <v>#REF!</v>
      </c>
      <c r="ER10" s="24"/>
      <c r="ES10" s="24" t="e">
        <f>MIN(EP10,EQ10)</f>
        <v>#REF!</v>
      </c>
      <c r="ET10" s="24" t="e">
        <f>IF(I10=#REF!,IF(#REF!&lt;#REF!,#REF!,EX10),#REF!)</f>
        <v>#REF!</v>
      </c>
      <c r="EU10" s="24" t="e">
        <f>IF(I10=#REF!,IF(#REF!&lt;#REF!,0,1))</f>
        <v>#REF!</v>
      </c>
      <c r="EV10" s="24" t="e">
        <f>IF(AND(ES10&gt;=21,ES10&lt;&gt;0),ES10,IF(I10&lt;#REF!,"СТОП",ET10+EU10))</f>
        <v>#REF!</v>
      </c>
      <c r="EW10" s="24"/>
      <c r="EX10" s="24">
        <v>15</v>
      </c>
      <c r="EY10" s="24">
        <v>16</v>
      </c>
      <c r="EZ10" s="24"/>
      <c r="FA10" s="26" t="e">
        <f>IF(#REF!=1,25,0)</f>
        <v>#REF!</v>
      </c>
      <c r="FB10" s="26" t="e">
        <f>IF(#REF!=2,22,0)</f>
        <v>#REF!</v>
      </c>
      <c r="FC10" s="26" t="e">
        <f>IF(#REF!=3,20,0)</f>
        <v>#REF!</v>
      </c>
      <c r="FD10" s="26" t="e">
        <f>IF(#REF!=4,18,0)</f>
        <v>#REF!</v>
      </c>
      <c r="FE10" s="26" t="e">
        <f>IF(#REF!=5,16,0)</f>
        <v>#REF!</v>
      </c>
      <c r="FF10" s="26" t="e">
        <f>IF(#REF!=6,15,0)</f>
        <v>#REF!</v>
      </c>
      <c r="FG10" s="26" t="e">
        <f>IF(#REF!=7,14,0)</f>
        <v>#REF!</v>
      </c>
      <c r="FH10" s="26" t="e">
        <f>IF(#REF!=8,13,0)</f>
        <v>#REF!</v>
      </c>
      <c r="FI10" s="26" t="e">
        <f>IF(#REF!=9,12,0)</f>
        <v>#REF!</v>
      </c>
      <c r="FJ10" s="26" t="e">
        <f>IF(#REF!=10,11,0)</f>
        <v>#REF!</v>
      </c>
      <c r="FK10" s="26" t="e">
        <f>IF(#REF!=11,10,0)</f>
        <v>#REF!</v>
      </c>
      <c r="FL10" s="26" t="e">
        <f>IF(#REF!=12,9,0)</f>
        <v>#REF!</v>
      </c>
      <c r="FM10" s="26" t="e">
        <f>IF(#REF!=13,8,0)</f>
        <v>#REF!</v>
      </c>
      <c r="FN10" s="26" t="e">
        <f>IF(#REF!=14,7,0)</f>
        <v>#REF!</v>
      </c>
      <c r="FO10" s="26" t="e">
        <f>IF(#REF!=15,6,0)</f>
        <v>#REF!</v>
      </c>
      <c r="FP10" s="26" t="e">
        <f>IF(#REF!=16,5,0)</f>
        <v>#REF!</v>
      </c>
      <c r="FQ10" s="26" t="e">
        <f>IF(#REF!=17,4,0)</f>
        <v>#REF!</v>
      </c>
      <c r="FR10" s="26" t="e">
        <f>IF(#REF!=18,3,0)</f>
        <v>#REF!</v>
      </c>
      <c r="FS10" s="26" t="e">
        <f>IF(#REF!=19,2,0)</f>
        <v>#REF!</v>
      </c>
      <c r="FT10" s="26" t="e">
        <f>IF(#REF!=20,1,0)</f>
        <v>#REF!</v>
      </c>
      <c r="FU10" s="26" t="e">
        <f>IF(#REF!&gt;20,0,0)</f>
        <v>#REF!</v>
      </c>
      <c r="FV10" s="26" t="e">
        <f>IF(#REF!="сх",0,0)</f>
        <v>#REF!</v>
      </c>
      <c r="FW10" s="26" t="e">
        <f>SUM(FA10:FV10)</f>
        <v>#REF!</v>
      </c>
      <c r="FX10" s="26" t="e">
        <f>IF(#REF!=1,25,0)</f>
        <v>#REF!</v>
      </c>
      <c r="FY10" s="26" t="e">
        <f>IF(#REF!=2,22,0)</f>
        <v>#REF!</v>
      </c>
      <c r="FZ10" s="26" t="e">
        <f>IF(#REF!=3,20,0)</f>
        <v>#REF!</v>
      </c>
      <c r="GA10" s="26" t="e">
        <f>IF(#REF!=4,18,0)</f>
        <v>#REF!</v>
      </c>
      <c r="GB10" s="26" t="e">
        <f>IF(#REF!=5,16,0)</f>
        <v>#REF!</v>
      </c>
      <c r="GC10" s="26" t="e">
        <f>IF(#REF!=6,15,0)</f>
        <v>#REF!</v>
      </c>
      <c r="GD10" s="26" t="e">
        <f>IF(#REF!=7,14,0)</f>
        <v>#REF!</v>
      </c>
      <c r="GE10" s="26" t="e">
        <f>IF(#REF!=8,13,0)</f>
        <v>#REF!</v>
      </c>
      <c r="GF10" s="26" t="e">
        <f>IF(#REF!=9,12,0)</f>
        <v>#REF!</v>
      </c>
      <c r="GG10" s="26" t="e">
        <f>IF(#REF!=10,11,0)</f>
        <v>#REF!</v>
      </c>
      <c r="GH10" s="26" t="e">
        <f>IF(#REF!=11,10,0)</f>
        <v>#REF!</v>
      </c>
      <c r="GI10" s="26" t="e">
        <f>IF(#REF!=12,9,0)</f>
        <v>#REF!</v>
      </c>
      <c r="GJ10" s="26" t="e">
        <f>IF(#REF!=13,8,0)</f>
        <v>#REF!</v>
      </c>
      <c r="GK10" s="26" t="e">
        <f>IF(#REF!=14,7,0)</f>
        <v>#REF!</v>
      </c>
      <c r="GL10" s="26" t="e">
        <f>IF(#REF!=15,6,0)</f>
        <v>#REF!</v>
      </c>
      <c r="GM10" s="26" t="e">
        <f>IF(#REF!=16,5,0)</f>
        <v>#REF!</v>
      </c>
      <c r="GN10" s="26" t="e">
        <f>IF(#REF!=17,4,0)</f>
        <v>#REF!</v>
      </c>
      <c r="GO10" s="26" t="e">
        <f>IF(#REF!=18,3,0)</f>
        <v>#REF!</v>
      </c>
      <c r="GP10" s="26" t="e">
        <f>IF(#REF!=19,2,0)</f>
        <v>#REF!</v>
      </c>
      <c r="GQ10" s="26" t="e">
        <f>IF(#REF!=20,1,0)</f>
        <v>#REF!</v>
      </c>
      <c r="GR10" s="26" t="e">
        <f>IF(#REF!&gt;20,0,0)</f>
        <v>#REF!</v>
      </c>
      <c r="GS10" s="26" t="e">
        <f>IF(#REF!="сх",0,0)</f>
        <v>#REF!</v>
      </c>
      <c r="GT10" s="26" t="e">
        <f>SUM(FX10:GS10)</f>
        <v>#REF!</v>
      </c>
      <c r="GU10" s="26" t="e">
        <f>IF(#REF!=1,100,0)</f>
        <v>#REF!</v>
      </c>
      <c r="GV10" s="26" t="e">
        <f>IF(#REF!=2,98,0)</f>
        <v>#REF!</v>
      </c>
      <c r="GW10" s="26" t="e">
        <f>IF(#REF!=3,95,0)</f>
        <v>#REF!</v>
      </c>
      <c r="GX10" s="26" t="e">
        <f>IF(#REF!=4,93,0)</f>
        <v>#REF!</v>
      </c>
      <c r="GY10" s="26" t="e">
        <f>IF(#REF!=5,90,0)</f>
        <v>#REF!</v>
      </c>
      <c r="GZ10" s="26" t="e">
        <f>IF(#REF!=6,88,0)</f>
        <v>#REF!</v>
      </c>
      <c r="HA10" s="26" t="e">
        <f>IF(#REF!=7,85,0)</f>
        <v>#REF!</v>
      </c>
      <c r="HB10" s="26" t="e">
        <f>IF(#REF!=8,83,0)</f>
        <v>#REF!</v>
      </c>
      <c r="HC10" s="26" t="e">
        <f>IF(#REF!=9,80,0)</f>
        <v>#REF!</v>
      </c>
      <c r="HD10" s="26" t="e">
        <f>IF(#REF!=10,78,0)</f>
        <v>#REF!</v>
      </c>
      <c r="HE10" s="26" t="e">
        <f>IF(#REF!=11,75,0)</f>
        <v>#REF!</v>
      </c>
      <c r="HF10" s="26" t="e">
        <f>IF(#REF!=12,73,0)</f>
        <v>#REF!</v>
      </c>
      <c r="HG10" s="26" t="e">
        <f>IF(#REF!=13,70,0)</f>
        <v>#REF!</v>
      </c>
      <c r="HH10" s="26" t="e">
        <f>IF(#REF!=14,68,0)</f>
        <v>#REF!</v>
      </c>
      <c r="HI10" s="26" t="e">
        <f>IF(#REF!=15,65,0)</f>
        <v>#REF!</v>
      </c>
      <c r="HJ10" s="26" t="e">
        <f>IF(#REF!=16,63,0)</f>
        <v>#REF!</v>
      </c>
      <c r="HK10" s="26" t="e">
        <f>IF(#REF!=17,60,0)</f>
        <v>#REF!</v>
      </c>
      <c r="HL10" s="26" t="e">
        <f>IF(#REF!=18,58,0)</f>
        <v>#REF!</v>
      </c>
      <c r="HM10" s="26" t="e">
        <f>IF(#REF!=19,55,0)</f>
        <v>#REF!</v>
      </c>
      <c r="HN10" s="26" t="e">
        <f>IF(#REF!=20,53,0)</f>
        <v>#REF!</v>
      </c>
      <c r="HO10" s="26" t="e">
        <f>IF(#REF!&gt;20,0,0)</f>
        <v>#REF!</v>
      </c>
      <c r="HP10" s="26" t="e">
        <f>IF(#REF!="сх",0,0)</f>
        <v>#REF!</v>
      </c>
      <c r="HQ10" s="26" t="e">
        <f>SUM(GU10:HP10)</f>
        <v>#REF!</v>
      </c>
      <c r="HR10" s="26" t="e">
        <f>IF(#REF!=1,100,0)</f>
        <v>#REF!</v>
      </c>
      <c r="HS10" s="26" t="e">
        <f>IF(#REF!=2,98,0)</f>
        <v>#REF!</v>
      </c>
      <c r="HT10" s="26" t="e">
        <f>IF(#REF!=3,95,0)</f>
        <v>#REF!</v>
      </c>
      <c r="HU10" s="26" t="e">
        <f>IF(#REF!=4,93,0)</f>
        <v>#REF!</v>
      </c>
      <c r="HV10" s="26" t="e">
        <f>IF(#REF!=5,90,0)</f>
        <v>#REF!</v>
      </c>
      <c r="HW10" s="26" t="e">
        <f>IF(#REF!=6,88,0)</f>
        <v>#REF!</v>
      </c>
      <c r="HX10" s="26" t="e">
        <f>IF(#REF!=7,85,0)</f>
        <v>#REF!</v>
      </c>
      <c r="HY10" s="26" t="e">
        <f>IF(#REF!=8,83,0)</f>
        <v>#REF!</v>
      </c>
      <c r="HZ10" s="26" t="e">
        <f>IF(#REF!=9,80,0)</f>
        <v>#REF!</v>
      </c>
      <c r="IA10" s="26" t="e">
        <f>IF(#REF!=10,78,0)</f>
        <v>#REF!</v>
      </c>
      <c r="IB10" s="26" t="e">
        <f>IF(#REF!=11,75,0)</f>
        <v>#REF!</v>
      </c>
      <c r="IC10" s="26" t="e">
        <f>IF(#REF!=12,73,0)</f>
        <v>#REF!</v>
      </c>
      <c r="ID10" s="26" t="e">
        <f>IF(#REF!=13,70,0)</f>
        <v>#REF!</v>
      </c>
      <c r="IE10" s="26" t="e">
        <f>IF(#REF!=14,68,0)</f>
        <v>#REF!</v>
      </c>
      <c r="IF10" s="26" t="e">
        <f>IF(#REF!=15,65,0)</f>
        <v>#REF!</v>
      </c>
      <c r="IG10" s="26" t="e">
        <f>IF(#REF!=16,63,0)</f>
        <v>#REF!</v>
      </c>
      <c r="IH10" s="26" t="e">
        <f>IF(#REF!=17,60,0)</f>
        <v>#REF!</v>
      </c>
      <c r="II10" s="26" t="e">
        <f>IF(#REF!=18,58,0)</f>
        <v>#REF!</v>
      </c>
      <c r="IJ10" s="26" t="e">
        <f>IF(#REF!=19,55,0)</f>
        <v>#REF!</v>
      </c>
      <c r="IK10" s="26" t="e">
        <f>IF(#REF!=20,53,0)</f>
        <v>#REF!</v>
      </c>
      <c r="IL10" s="26" t="e">
        <f>IF(#REF!&gt;20,0,0)</f>
        <v>#REF!</v>
      </c>
      <c r="IM10" s="26" t="e">
        <f>IF(#REF!="сх",0,0)</f>
        <v>#REF!</v>
      </c>
      <c r="IN10" s="26" t="e">
        <f>SUM(HR10:IM10)</f>
        <v>#REF!</v>
      </c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</row>
    <row r="11" spans="1:259" s="3" customFormat="1" ht="48" x14ac:dyDescent="0.2">
      <c r="A11" s="58">
        <v>3</v>
      </c>
      <c r="B11" s="45">
        <v>4.5999999999999996</v>
      </c>
      <c r="C11" s="128" t="s">
        <v>94</v>
      </c>
      <c r="D11" s="109" t="s">
        <v>109</v>
      </c>
      <c r="E11" s="45" t="s">
        <v>37</v>
      </c>
      <c r="F11" s="117" t="s">
        <v>84</v>
      </c>
      <c r="G11" s="118" t="s">
        <v>95</v>
      </c>
      <c r="H11" s="113" t="s">
        <v>96</v>
      </c>
      <c r="I11" s="88">
        <v>20</v>
      </c>
      <c r="J11" s="23" t="e">
        <f>#REF!+#REF!</f>
        <v>#REF!</v>
      </c>
      <c r="K11" s="24"/>
      <c r="L11" s="25"/>
      <c r="M11" s="24" t="e">
        <f>IF(#REF!=1,25,0)</f>
        <v>#REF!</v>
      </c>
      <c r="N11" s="24" t="e">
        <f>IF(#REF!=2,22,0)</f>
        <v>#REF!</v>
      </c>
      <c r="O11" s="24" t="e">
        <f>IF(#REF!=3,20,0)</f>
        <v>#REF!</v>
      </c>
      <c r="P11" s="24" t="e">
        <f>IF(#REF!=4,18,0)</f>
        <v>#REF!</v>
      </c>
      <c r="Q11" s="24" t="e">
        <f>IF(#REF!=5,16,0)</f>
        <v>#REF!</v>
      </c>
      <c r="R11" s="24" t="e">
        <f>IF(#REF!=6,15,0)</f>
        <v>#REF!</v>
      </c>
      <c r="S11" s="24" t="e">
        <f>IF(#REF!=7,14,0)</f>
        <v>#REF!</v>
      </c>
      <c r="T11" s="24" t="e">
        <f>IF(#REF!=8,13,0)</f>
        <v>#REF!</v>
      </c>
      <c r="U11" s="24" t="e">
        <f>IF(#REF!=9,12,0)</f>
        <v>#REF!</v>
      </c>
      <c r="V11" s="24" t="e">
        <f>IF(#REF!=10,11,0)</f>
        <v>#REF!</v>
      </c>
      <c r="W11" s="24" t="e">
        <f>IF(#REF!=11,10,0)</f>
        <v>#REF!</v>
      </c>
      <c r="X11" s="24" t="e">
        <f>IF(#REF!=12,9,0)</f>
        <v>#REF!</v>
      </c>
      <c r="Y11" s="24" t="e">
        <f>IF(#REF!=13,8,0)</f>
        <v>#REF!</v>
      </c>
      <c r="Z11" s="24" t="e">
        <f>IF(#REF!=14,7,0)</f>
        <v>#REF!</v>
      </c>
      <c r="AA11" s="24" t="e">
        <f>IF(#REF!=15,6,0)</f>
        <v>#REF!</v>
      </c>
      <c r="AB11" s="24" t="e">
        <f>IF(#REF!=16,5,0)</f>
        <v>#REF!</v>
      </c>
      <c r="AC11" s="24" t="e">
        <f>IF(#REF!=17,4,0)</f>
        <v>#REF!</v>
      </c>
      <c r="AD11" s="24" t="e">
        <f>IF(#REF!=18,3,0)</f>
        <v>#REF!</v>
      </c>
      <c r="AE11" s="24" t="e">
        <f>IF(#REF!=19,2,0)</f>
        <v>#REF!</v>
      </c>
      <c r="AF11" s="24" t="e">
        <f>IF(#REF!=20,1,0)</f>
        <v>#REF!</v>
      </c>
      <c r="AG11" s="24" t="e">
        <f>IF(#REF!&gt;20,0,0)</f>
        <v>#REF!</v>
      </c>
      <c r="AH11" s="24" t="e">
        <f>IF(#REF!="сх",0,0)</f>
        <v>#REF!</v>
      </c>
      <c r="AI11" s="24" t="e">
        <f>SUM(M11:AG11)</f>
        <v>#REF!</v>
      </c>
      <c r="AJ11" s="24" t="e">
        <f>IF(#REF!=1,25,0)</f>
        <v>#REF!</v>
      </c>
      <c r="AK11" s="24" t="e">
        <f>IF(#REF!=2,22,0)</f>
        <v>#REF!</v>
      </c>
      <c r="AL11" s="24" t="e">
        <f>IF(#REF!=3,20,0)</f>
        <v>#REF!</v>
      </c>
      <c r="AM11" s="24" t="e">
        <f>IF(#REF!=4,18,0)</f>
        <v>#REF!</v>
      </c>
      <c r="AN11" s="24" t="e">
        <f>IF(#REF!=5,16,0)</f>
        <v>#REF!</v>
      </c>
      <c r="AO11" s="24" t="e">
        <f>IF(#REF!=6,15,0)</f>
        <v>#REF!</v>
      </c>
      <c r="AP11" s="24" t="e">
        <f>IF(#REF!=7,14,0)</f>
        <v>#REF!</v>
      </c>
      <c r="AQ11" s="24" t="e">
        <f>IF(#REF!=8,13,0)</f>
        <v>#REF!</v>
      </c>
      <c r="AR11" s="24" t="e">
        <f>IF(#REF!=9,12,0)</f>
        <v>#REF!</v>
      </c>
      <c r="AS11" s="24" t="e">
        <f>IF(#REF!=10,11,0)</f>
        <v>#REF!</v>
      </c>
      <c r="AT11" s="24" t="e">
        <f>IF(#REF!=11,10,0)</f>
        <v>#REF!</v>
      </c>
      <c r="AU11" s="24" t="e">
        <f>IF(#REF!=12,9,0)</f>
        <v>#REF!</v>
      </c>
      <c r="AV11" s="24" t="e">
        <f>IF(#REF!=13,8,0)</f>
        <v>#REF!</v>
      </c>
      <c r="AW11" s="24" t="e">
        <f>IF(#REF!=14,7,0)</f>
        <v>#REF!</v>
      </c>
      <c r="AX11" s="24" t="e">
        <f>IF(#REF!=15,6,0)</f>
        <v>#REF!</v>
      </c>
      <c r="AY11" s="24" t="e">
        <f>IF(#REF!=16,5,0)</f>
        <v>#REF!</v>
      </c>
      <c r="AZ11" s="24" t="e">
        <f>IF(#REF!=17,4,0)</f>
        <v>#REF!</v>
      </c>
      <c r="BA11" s="24" t="e">
        <f>IF(#REF!=18,3,0)</f>
        <v>#REF!</v>
      </c>
      <c r="BB11" s="24" t="e">
        <f>IF(#REF!=19,2,0)</f>
        <v>#REF!</v>
      </c>
      <c r="BC11" s="24" t="e">
        <f>IF(#REF!=20,1,0)</f>
        <v>#REF!</v>
      </c>
      <c r="BD11" s="24" t="e">
        <f>IF(#REF!&gt;20,0,0)</f>
        <v>#REF!</v>
      </c>
      <c r="BE11" s="24" t="e">
        <f>IF(#REF!="сх",0,0)</f>
        <v>#REF!</v>
      </c>
      <c r="BF11" s="24" t="e">
        <f>SUM(AJ11:BD11)</f>
        <v>#REF!</v>
      </c>
      <c r="BG11" s="24" t="e">
        <f>IF(#REF!=1,45,0)</f>
        <v>#REF!</v>
      </c>
      <c r="BH11" s="24" t="e">
        <f>IF(#REF!=2,42,0)</f>
        <v>#REF!</v>
      </c>
      <c r="BI11" s="24" t="e">
        <f>IF(#REF!=3,40,0)</f>
        <v>#REF!</v>
      </c>
      <c r="BJ11" s="24" t="e">
        <f>IF(#REF!=4,38,0)</f>
        <v>#REF!</v>
      </c>
      <c r="BK11" s="24" t="e">
        <f>IF(#REF!=5,36,0)</f>
        <v>#REF!</v>
      </c>
      <c r="BL11" s="24" t="e">
        <f>IF(#REF!=6,35,0)</f>
        <v>#REF!</v>
      </c>
      <c r="BM11" s="24" t="e">
        <f>IF(#REF!=7,34,0)</f>
        <v>#REF!</v>
      </c>
      <c r="BN11" s="24" t="e">
        <f>IF(#REF!=8,33,0)</f>
        <v>#REF!</v>
      </c>
      <c r="BO11" s="24" t="e">
        <f>IF(#REF!=9,32,0)</f>
        <v>#REF!</v>
      </c>
      <c r="BP11" s="24" t="e">
        <f>IF(#REF!=10,31,0)</f>
        <v>#REF!</v>
      </c>
      <c r="BQ11" s="24" t="e">
        <f>IF(#REF!=11,30,0)</f>
        <v>#REF!</v>
      </c>
      <c r="BR11" s="24" t="e">
        <f>IF(#REF!=12,29,0)</f>
        <v>#REF!</v>
      </c>
      <c r="BS11" s="24" t="e">
        <f>IF(#REF!=13,28,0)</f>
        <v>#REF!</v>
      </c>
      <c r="BT11" s="24" t="e">
        <f>IF(#REF!=14,27,0)</f>
        <v>#REF!</v>
      </c>
      <c r="BU11" s="24" t="e">
        <f>IF(#REF!=15,26,0)</f>
        <v>#REF!</v>
      </c>
      <c r="BV11" s="24" t="e">
        <f>IF(#REF!=16,25,0)</f>
        <v>#REF!</v>
      </c>
      <c r="BW11" s="24" t="e">
        <f>IF(#REF!=17,24,0)</f>
        <v>#REF!</v>
      </c>
      <c r="BX11" s="24" t="e">
        <f>IF(#REF!=18,23,0)</f>
        <v>#REF!</v>
      </c>
      <c r="BY11" s="24" t="e">
        <f>IF(#REF!=19,22,0)</f>
        <v>#REF!</v>
      </c>
      <c r="BZ11" s="24" t="e">
        <f>IF(#REF!=20,21,0)</f>
        <v>#REF!</v>
      </c>
      <c r="CA11" s="24" t="e">
        <f>IF(#REF!=21,20,0)</f>
        <v>#REF!</v>
      </c>
      <c r="CB11" s="24" t="e">
        <f>IF(#REF!=22,19,0)</f>
        <v>#REF!</v>
      </c>
      <c r="CC11" s="24" t="e">
        <f>IF(#REF!=23,18,0)</f>
        <v>#REF!</v>
      </c>
      <c r="CD11" s="24" t="e">
        <f>IF(#REF!=24,17,0)</f>
        <v>#REF!</v>
      </c>
      <c r="CE11" s="24" t="e">
        <f>IF(#REF!=25,16,0)</f>
        <v>#REF!</v>
      </c>
      <c r="CF11" s="24" t="e">
        <f>IF(#REF!=26,15,0)</f>
        <v>#REF!</v>
      </c>
      <c r="CG11" s="24" t="e">
        <f>IF(#REF!=27,14,0)</f>
        <v>#REF!</v>
      </c>
      <c r="CH11" s="24" t="e">
        <f>IF(#REF!=28,13,0)</f>
        <v>#REF!</v>
      </c>
      <c r="CI11" s="24" t="e">
        <f>IF(#REF!=29,12,0)</f>
        <v>#REF!</v>
      </c>
      <c r="CJ11" s="24" t="e">
        <f>IF(#REF!=30,11,0)</f>
        <v>#REF!</v>
      </c>
      <c r="CK11" s="24" t="e">
        <f>IF(#REF!=31,10,0)</f>
        <v>#REF!</v>
      </c>
      <c r="CL11" s="24" t="e">
        <f>IF(#REF!=32,9,0)</f>
        <v>#REF!</v>
      </c>
      <c r="CM11" s="24" t="e">
        <f>IF(#REF!=33,8,0)</f>
        <v>#REF!</v>
      </c>
      <c r="CN11" s="24" t="e">
        <f>IF(#REF!=34,7,0)</f>
        <v>#REF!</v>
      </c>
      <c r="CO11" s="24" t="e">
        <f>IF(#REF!=35,6,0)</f>
        <v>#REF!</v>
      </c>
      <c r="CP11" s="24" t="e">
        <f>IF(#REF!=36,5,0)</f>
        <v>#REF!</v>
      </c>
      <c r="CQ11" s="24" t="e">
        <f>IF(#REF!=37,4,0)</f>
        <v>#REF!</v>
      </c>
      <c r="CR11" s="24" t="e">
        <f>IF(#REF!=38,3,0)</f>
        <v>#REF!</v>
      </c>
      <c r="CS11" s="24" t="e">
        <f>IF(#REF!=39,2,0)</f>
        <v>#REF!</v>
      </c>
      <c r="CT11" s="24" t="e">
        <f>IF(#REF!=40,1,0)</f>
        <v>#REF!</v>
      </c>
      <c r="CU11" s="24" t="e">
        <f>IF(#REF!&gt;20,0,0)</f>
        <v>#REF!</v>
      </c>
      <c r="CV11" s="24" t="e">
        <f>IF(#REF!="сх",0,0)</f>
        <v>#REF!</v>
      </c>
      <c r="CW11" s="24" t="e">
        <f>SUM(BG11:CV11)</f>
        <v>#REF!</v>
      </c>
      <c r="CX11" s="24" t="e">
        <f>IF(#REF!=1,45,0)</f>
        <v>#REF!</v>
      </c>
      <c r="CY11" s="24" t="e">
        <f>IF(#REF!=2,42,0)</f>
        <v>#REF!</v>
      </c>
      <c r="CZ11" s="24" t="e">
        <f>IF(#REF!=3,40,0)</f>
        <v>#REF!</v>
      </c>
      <c r="DA11" s="24" t="e">
        <f>IF(#REF!=4,38,0)</f>
        <v>#REF!</v>
      </c>
      <c r="DB11" s="24" t="e">
        <f>IF(#REF!=5,36,0)</f>
        <v>#REF!</v>
      </c>
      <c r="DC11" s="24" t="e">
        <f>IF(#REF!=6,35,0)</f>
        <v>#REF!</v>
      </c>
      <c r="DD11" s="24" t="e">
        <f>IF(#REF!=7,34,0)</f>
        <v>#REF!</v>
      </c>
      <c r="DE11" s="24" t="e">
        <f>IF(#REF!=8,33,0)</f>
        <v>#REF!</v>
      </c>
      <c r="DF11" s="24" t="e">
        <f>IF(#REF!=9,32,0)</f>
        <v>#REF!</v>
      </c>
      <c r="DG11" s="24" t="e">
        <f>IF(#REF!=10,31,0)</f>
        <v>#REF!</v>
      </c>
      <c r="DH11" s="24" t="e">
        <f>IF(#REF!=11,30,0)</f>
        <v>#REF!</v>
      </c>
      <c r="DI11" s="24" t="e">
        <f>IF(#REF!=12,29,0)</f>
        <v>#REF!</v>
      </c>
      <c r="DJ11" s="24" t="e">
        <f>IF(#REF!=13,28,0)</f>
        <v>#REF!</v>
      </c>
      <c r="DK11" s="24" t="e">
        <f>IF(#REF!=14,27,0)</f>
        <v>#REF!</v>
      </c>
      <c r="DL11" s="24" t="e">
        <f>IF(#REF!=15,26,0)</f>
        <v>#REF!</v>
      </c>
      <c r="DM11" s="24" t="e">
        <f>IF(#REF!=16,25,0)</f>
        <v>#REF!</v>
      </c>
      <c r="DN11" s="24" t="e">
        <f>IF(#REF!=17,24,0)</f>
        <v>#REF!</v>
      </c>
      <c r="DO11" s="24" t="e">
        <f>IF(#REF!=18,23,0)</f>
        <v>#REF!</v>
      </c>
      <c r="DP11" s="24" t="e">
        <f>IF(#REF!=19,22,0)</f>
        <v>#REF!</v>
      </c>
      <c r="DQ11" s="24" t="e">
        <f>IF(#REF!=20,21,0)</f>
        <v>#REF!</v>
      </c>
      <c r="DR11" s="24" t="e">
        <f>IF(#REF!=21,20,0)</f>
        <v>#REF!</v>
      </c>
      <c r="DS11" s="24" t="e">
        <f>IF(#REF!=22,19,0)</f>
        <v>#REF!</v>
      </c>
      <c r="DT11" s="24" t="e">
        <f>IF(#REF!=23,18,0)</f>
        <v>#REF!</v>
      </c>
      <c r="DU11" s="24" t="e">
        <f>IF(#REF!=24,17,0)</f>
        <v>#REF!</v>
      </c>
      <c r="DV11" s="24" t="e">
        <f>IF(#REF!=25,16,0)</f>
        <v>#REF!</v>
      </c>
      <c r="DW11" s="24" t="e">
        <f>IF(#REF!=26,15,0)</f>
        <v>#REF!</v>
      </c>
      <c r="DX11" s="24" t="e">
        <f>IF(#REF!=27,14,0)</f>
        <v>#REF!</v>
      </c>
      <c r="DY11" s="24" t="e">
        <f>IF(#REF!=28,13,0)</f>
        <v>#REF!</v>
      </c>
      <c r="DZ11" s="24" t="e">
        <f>IF(#REF!=29,12,0)</f>
        <v>#REF!</v>
      </c>
      <c r="EA11" s="24" t="e">
        <f>IF(#REF!=30,11,0)</f>
        <v>#REF!</v>
      </c>
      <c r="EB11" s="24" t="e">
        <f>IF(#REF!=31,10,0)</f>
        <v>#REF!</v>
      </c>
      <c r="EC11" s="24" t="e">
        <f>IF(#REF!=32,9,0)</f>
        <v>#REF!</v>
      </c>
      <c r="ED11" s="24" t="e">
        <f>IF(#REF!=33,8,0)</f>
        <v>#REF!</v>
      </c>
      <c r="EE11" s="24" t="e">
        <f>IF(#REF!=34,7,0)</f>
        <v>#REF!</v>
      </c>
      <c r="EF11" s="24" t="e">
        <f>IF(#REF!=35,6,0)</f>
        <v>#REF!</v>
      </c>
      <c r="EG11" s="24" t="e">
        <f>IF(#REF!=36,5,0)</f>
        <v>#REF!</v>
      </c>
      <c r="EH11" s="24" t="e">
        <f>IF(#REF!=37,4,0)</f>
        <v>#REF!</v>
      </c>
      <c r="EI11" s="24" t="e">
        <f>IF(#REF!=38,3,0)</f>
        <v>#REF!</v>
      </c>
      <c r="EJ11" s="24" t="e">
        <f>IF(#REF!=39,2,0)</f>
        <v>#REF!</v>
      </c>
      <c r="EK11" s="24" t="e">
        <f>IF(#REF!=40,1,0)</f>
        <v>#REF!</v>
      </c>
      <c r="EL11" s="24" t="e">
        <f>IF(#REF!&gt;20,0,0)</f>
        <v>#REF!</v>
      </c>
      <c r="EM11" s="24" t="e">
        <f>IF(#REF!="сх",0,0)</f>
        <v>#REF!</v>
      </c>
      <c r="EN11" s="24" t="e">
        <f>SUM(CX11:EM11)</f>
        <v>#REF!</v>
      </c>
      <c r="EO11" s="24"/>
      <c r="EP11" s="24" t="e">
        <f>IF(#REF!="сх","ноль",IF(#REF!&gt;0,#REF!,"Ноль"))</f>
        <v>#REF!</v>
      </c>
      <c r="EQ11" s="24" t="e">
        <f>IF(#REF!="сх","ноль",IF(#REF!&gt;0,#REF!,"Ноль"))</f>
        <v>#REF!</v>
      </c>
      <c r="ER11" s="24"/>
      <c r="ES11" s="24" t="e">
        <f>MIN(EP11,EQ11)</f>
        <v>#REF!</v>
      </c>
      <c r="ET11" s="24" t="e">
        <f>IF(I11=#REF!,IF(#REF!&lt;#REF!,#REF!,EX11),#REF!)</f>
        <v>#REF!</v>
      </c>
      <c r="EU11" s="24" t="e">
        <f>IF(I11=#REF!,IF(#REF!&lt;#REF!,0,1))</f>
        <v>#REF!</v>
      </c>
      <c r="EV11" s="24" t="e">
        <f>IF(AND(ES11&gt;=21,ES11&lt;&gt;0),ES11,IF(I11&lt;#REF!,"СТОП",ET11+EU11))</f>
        <v>#REF!</v>
      </c>
      <c r="EW11" s="24"/>
      <c r="EX11" s="24">
        <v>15</v>
      </c>
      <c r="EY11" s="24">
        <v>16</v>
      </c>
      <c r="EZ11" s="24"/>
      <c r="FA11" s="26" t="e">
        <f>IF(#REF!=1,25,0)</f>
        <v>#REF!</v>
      </c>
      <c r="FB11" s="26" t="e">
        <f>IF(#REF!=2,22,0)</f>
        <v>#REF!</v>
      </c>
      <c r="FC11" s="26" t="e">
        <f>IF(#REF!=3,20,0)</f>
        <v>#REF!</v>
      </c>
      <c r="FD11" s="26" t="e">
        <f>IF(#REF!=4,18,0)</f>
        <v>#REF!</v>
      </c>
      <c r="FE11" s="26" t="e">
        <f>IF(#REF!=5,16,0)</f>
        <v>#REF!</v>
      </c>
      <c r="FF11" s="26" t="e">
        <f>IF(#REF!=6,15,0)</f>
        <v>#REF!</v>
      </c>
      <c r="FG11" s="26" t="e">
        <f>IF(#REF!=7,14,0)</f>
        <v>#REF!</v>
      </c>
      <c r="FH11" s="26" t="e">
        <f>IF(#REF!=8,13,0)</f>
        <v>#REF!</v>
      </c>
      <c r="FI11" s="26" t="e">
        <f>IF(#REF!=9,12,0)</f>
        <v>#REF!</v>
      </c>
      <c r="FJ11" s="26" t="e">
        <f>IF(#REF!=10,11,0)</f>
        <v>#REF!</v>
      </c>
      <c r="FK11" s="26" t="e">
        <f>IF(#REF!=11,10,0)</f>
        <v>#REF!</v>
      </c>
      <c r="FL11" s="26" t="e">
        <f>IF(#REF!=12,9,0)</f>
        <v>#REF!</v>
      </c>
      <c r="FM11" s="26" t="e">
        <f>IF(#REF!=13,8,0)</f>
        <v>#REF!</v>
      </c>
      <c r="FN11" s="26" t="e">
        <f>IF(#REF!=14,7,0)</f>
        <v>#REF!</v>
      </c>
      <c r="FO11" s="26" t="e">
        <f>IF(#REF!=15,6,0)</f>
        <v>#REF!</v>
      </c>
      <c r="FP11" s="26" t="e">
        <f>IF(#REF!=16,5,0)</f>
        <v>#REF!</v>
      </c>
      <c r="FQ11" s="26" t="e">
        <f>IF(#REF!=17,4,0)</f>
        <v>#REF!</v>
      </c>
      <c r="FR11" s="26" t="e">
        <f>IF(#REF!=18,3,0)</f>
        <v>#REF!</v>
      </c>
      <c r="FS11" s="26" t="e">
        <f>IF(#REF!=19,2,0)</f>
        <v>#REF!</v>
      </c>
      <c r="FT11" s="26" t="e">
        <f>IF(#REF!=20,1,0)</f>
        <v>#REF!</v>
      </c>
      <c r="FU11" s="26" t="e">
        <f>IF(#REF!&gt;20,0,0)</f>
        <v>#REF!</v>
      </c>
      <c r="FV11" s="26" t="e">
        <f>IF(#REF!="сх",0,0)</f>
        <v>#REF!</v>
      </c>
      <c r="FW11" s="26" t="e">
        <f>SUM(FA11:FV11)</f>
        <v>#REF!</v>
      </c>
      <c r="FX11" s="26" t="e">
        <f>IF(#REF!=1,25,0)</f>
        <v>#REF!</v>
      </c>
      <c r="FY11" s="26" t="e">
        <f>IF(#REF!=2,22,0)</f>
        <v>#REF!</v>
      </c>
      <c r="FZ11" s="26" t="e">
        <f>IF(#REF!=3,20,0)</f>
        <v>#REF!</v>
      </c>
      <c r="GA11" s="26" t="e">
        <f>IF(#REF!=4,18,0)</f>
        <v>#REF!</v>
      </c>
      <c r="GB11" s="26" t="e">
        <f>IF(#REF!=5,16,0)</f>
        <v>#REF!</v>
      </c>
      <c r="GC11" s="26" t="e">
        <f>IF(#REF!=6,15,0)</f>
        <v>#REF!</v>
      </c>
      <c r="GD11" s="26" t="e">
        <f>IF(#REF!=7,14,0)</f>
        <v>#REF!</v>
      </c>
      <c r="GE11" s="26" t="e">
        <f>IF(#REF!=8,13,0)</f>
        <v>#REF!</v>
      </c>
      <c r="GF11" s="26" t="e">
        <f>IF(#REF!=9,12,0)</f>
        <v>#REF!</v>
      </c>
      <c r="GG11" s="26" t="e">
        <f>IF(#REF!=10,11,0)</f>
        <v>#REF!</v>
      </c>
      <c r="GH11" s="26" t="e">
        <f>IF(#REF!=11,10,0)</f>
        <v>#REF!</v>
      </c>
      <c r="GI11" s="26" t="e">
        <f>IF(#REF!=12,9,0)</f>
        <v>#REF!</v>
      </c>
      <c r="GJ11" s="26" t="e">
        <f>IF(#REF!=13,8,0)</f>
        <v>#REF!</v>
      </c>
      <c r="GK11" s="26" t="e">
        <f>IF(#REF!=14,7,0)</f>
        <v>#REF!</v>
      </c>
      <c r="GL11" s="26" t="e">
        <f>IF(#REF!=15,6,0)</f>
        <v>#REF!</v>
      </c>
      <c r="GM11" s="26" t="e">
        <f>IF(#REF!=16,5,0)</f>
        <v>#REF!</v>
      </c>
      <c r="GN11" s="26" t="e">
        <f>IF(#REF!=17,4,0)</f>
        <v>#REF!</v>
      </c>
      <c r="GO11" s="26" t="e">
        <f>IF(#REF!=18,3,0)</f>
        <v>#REF!</v>
      </c>
      <c r="GP11" s="26" t="e">
        <f>IF(#REF!=19,2,0)</f>
        <v>#REF!</v>
      </c>
      <c r="GQ11" s="26" t="e">
        <f>IF(#REF!=20,1,0)</f>
        <v>#REF!</v>
      </c>
      <c r="GR11" s="26" t="e">
        <f>IF(#REF!&gt;20,0,0)</f>
        <v>#REF!</v>
      </c>
      <c r="GS11" s="26" t="e">
        <f>IF(#REF!="сх",0,0)</f>
        <v>#REF!</v>
      </c>
      <c r="GT11" s="26" t="e">
        <f>SUM(FX11:GS11)</f>
        <v>#REF!</v>
      </c>
      <c r="GU11" s="26" t="e">
        <f>IF(#REF!=1,100,0)</f>
        <v>#REF!</v>
      </c>
      <c r="GV11" s="26" t="e">
        <f>IF(#REF!=2,98,0)</f>
        <v>#REF!</v>
      </c>
      <c r="GW11" s="26" t="e">
        <f>IF(#REF!=3,95,0)</f>
        <v>#REF!</v>
      </c>
      <c r="GX11" s="26" t="e">
        <f>IF(#REF!=4,93,0)</f>
        <v>#REF!</v>
      </c>
      <c r="GY11" s="26" t="e">
        <f>IF(#REF!=5,90,0)</f>
        <v>#REF!</v>
      </c>
      <c r="GZ11" s="26" t="e">
        <f>IF(#REF!=6,88,0)</f>
        <v>#REF!</v>
      </c>
      <c r="HA11" s="26" t="e">
        <f>IF(#REF!=7,85,0)</f>
        <v>#REF!</v>
      </c>
      <c r="HB11" s="26" t="e">
        <f>IF(#REF!=8,83,0)</f>
        <v>#REF!</v>
      </c>
      <c r="HC11" s="26" t="e">
        <f>IF(#REF!=9,80,0)</f>
        <v>#REF!</v>
      </c>
      <c r="HD11" s="26" t="e">
        <f>IF(#REF!=10,78,0)</f>
        <v>#REF!</v>
      </c>
      <c r="HE11" s="26" t="e">
        <f>IF(#REF!=11,75,0)</f>
        <v>#REF!</v>
      </c>
      <c r="HF11" s="26" t="e">
        <f>IF(#REF!=12,73,0)</f>
        <v>#REF!</v>
      </c>
      <c r="HG11" s="26" t="e">
        <f>IF(#REF!=13,70,0)</f>
        <v>#REF!</v>
      </c>
      <c r="HH11" s="26" t="e">
        <f>IF(#REF!=14,68,0)</f>
        <v>#REF!</v>
      </c>
      <c r="HI11" s="26" t="e">
        <f>IF(#REF!=15,65,0)</f>
        <v>#REF!</v>
      </c>
      <c r="HJ11" s="26" t="e">
        <f>IF(#REF!=16,63,0)</f>
        <v>#REF!</v>
      </c>
      <c r="HK11" s="26" t="e">
        <f>IF(#REF!=17,60,0)</f>
        <v>#REF!</v>
      </c>
      <c r="HL11" s="26" t="e">
        <f>IF(#REF!=18,58,0)</f>
        <v>#REF!</v>
      </c>
      <c r="HM11" s="26" t="e">
        <f>IF(#REF!=19,55,0)</f>
        <v>#REF!</v>
      </c>
      <c r="HN11" s="26" t="e">
        <f>IF(#REF!=20,53,0)</f>
        <v>#REF!</v>
      </c>
      <c r="HO11" s="26" t="e">
        <f>IF(#REF!&gt;20,0,0)</f>
        <v>#REF!</v>
      </c>
      <c r="HP11" s="26" t="e">
        <f>IF(#REF!="сх",0,0)</f>
        <v>#REF!</v>
      </c>
      <c r="HQ11" s="26" t="e">
        <f>SUM(GU11:HP11)</f>
        <v>#REF!</v>
      </c>
      <c r="HR11" s="26" t="e">
        <f>IF(#REF!=1,100,0)</f>
        <v>#REF!</v>
      </c>
      <c r="HS11" s="26" t="e">
        <f>IF(#REF!=2,98,0)</f>
        <v>#REF!</v>
      </c>
      <c r="HT11" s="26" t="e">
        <f>IF(#REF!=3,95,0)</f>
        <v>#REF!</v>
      </c>
      <c r="HU11" s="26" t="e">
        <f>IF(#REF!=4,93,0)</f>
        <v>#REF!</v>
      </c>
      <c r="HV11" s="26" t="e">
        <f>IF(#REF!=5,90,0)</f>
        <v>#REF!</v>
      </c>
      <c r="HW11" s="26" t="e">
        <f>IF(#REF!=6,88,0)</f>
        <v>#REF!</v>
      </c>
      <c r="HX11" s="26" t="e">
        <f>IF(#REF!=7,85,0)</f>
        <v>#REF!</v>
      </c>
      <c r="HY11" s="26" t="e">
        <f>IF(#REF!=8,83,0)</f>
        <v>#REF!</v>
      </c>
      <c r="HZ11" s="26" t="e">
        <f>IF(#REF!=9,80,0)</f>
        <v>#REF!</v>
      </c>
      <c r="IA11" s="26" t="e">
        <f>IF(#REF!=10,78,0)</f>
        <v>#REF!</v>
      </c>
      <c r="IB11" s="26" t="e">
        <f>IF(#REF!=11,75,0)</f>
        <v>#REF!</v>
      </c>
      <c r="IC11" s="26" t="e">
        <f>IF(#REF!=12,73,0)</f>
        <v>#REF!</v>
      </c>
      <c r="ID11" s="26" t="e">
        <f>IF(#REF!=13,70,0)</f>
        <v>#REF!</v>
      </c>
      <c r="IE11" s="26" t="e">
        <f>IF(#REF!=14,68,0)</f>
        <v>#REF!</v>
      </c>
      <c r="IF11" s="26" t="e">
        <f>IF(#REF!=15,65,0)</f>
        <v>#REF!</v>
      </c>
      <c r="IG11" s="26" t="e">
        <f>IF(#REF!=16,63,0)</f>
        <v>#REF!</v>
      </c>
      <c r="IH11" s="26" t="e">
        <f>IF(#REF!=17,60,0)</f>
        <v>#REF!</v>
      </c>
      <c r="II11" s="26" t="e">
        <f>IF(#REF!=18,58,0)</f>
        <v>#REF!</v>
      </c>
      <c r="IJ11" s="26" t="e">
        <f>IF(#REF!=19,55,0)</f>
        <v>#REF!</v>
      </c>
      <c r="IK11" s="26" t="e">
        <f>IF(#REF!=20,53,0)</f>
        <v>#REF!</v>
      </c>
      <c r="IL11" s="26" t="e">
        <f>IF(#REF!&gt;20,0,0)</f>
        <v>#REF!</v>
      </c>
      <c r="IM11" s="26" t="e">
        <f>IF(#REF!="сх",0,0)</f>
        <v>#REF!</v>
      </c>
      <c r="IN11" s="26" t="e">
        <f>SUM(HR11:IM11)</f>
        <v>#REF!</v>
      </c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</row>
    <row r="12" spans="1:259" s="3" customFormat="1" ht="48" x14ac:dyDescent="0.2">
      <c r="A12" s="58">
        <v>4</v>
      </c>
      <c r="B12" s="45">
        <v>4.5</v>
      </c>
      <c r="C12" s="128" t="s">
        <v>93</v>
      </c>
      <c r="D12" s="109" t="s">
        <v>105</v>
      </c>
      <c r="E12" s="45" t="s">
        <v>37</v>
      </c>
      <c r="F12" s="117" t="s">
        <v>84</v>
      </c>
      <c r="G12" s="118" t="s">
        <v>95</v>
      </c>
      <c r="H12" s="113" t="s">
        <v>96</v>
      </c>
      <c r="I12" s="88">
        <v>18</v>
      </c>
      <c r="J12" s="23" t="e">
        <f>#REF!+#REF!</f>
        <v>#REF!</v>
      </c>
      <c r="K12" s="24"/>
      <c r="L12" s="25"/>
      <c r="M12" s="24" t="e">
        <f>IF(#REF!=1,25,0)</f>
        <v>#REF!</v>
      </c>
      <c r="N12" s="24" t="e">
        <f>IF(#REF!=2,22,0)</f>
        <v>#REF!</v>
      </c>
      <c r="O12" s="24" t="e">
        <f>IF(#REF!=3,20,0)</f>
        <v>#REF!</v>
      </c>
      <c r="P12" s="24" t="e">
        <f>IF(#REF!=4,18,0)</f>
        <v>#REF!</v>
      </c>
      <c r="Q12" s="24" t="e">
        <f>IF(#REF!=5,16,0)</f>
        <v>#REF!</v>
      </c>
      <c r="R12" s="24" t="e">
        <f>IF(#REF!=6,15,0)</f>
        <v>#REF!</v>
      </c>
      <c r="S12" s="24" t="e">
        <f>IF(#REF!=7,14,0)</f>
        <v>#REF!</v>
      </c>
      <c r="T12" s="24" t="e">
        <f>IF(#REF!=8,13,0)</f>
        <v>#REF!</v>
      </c>
      <c r="U12" s="24" t="e">
        <f>IF(#REF!=9,12,0)</f>
        <v>#REF!</v>
      </c>
      <c r="V12" s="24" t="e">
        <f>IF(#REF!=10,11,0)</f>
        <v>#REF!</v>
      </c>
      <c r="W12" s="24" t="e">
        <f>IF(#REF!=11,10,0)</f>
        <v>#REF!</v>
      </c>
      <c r="X12" s="24" t="e">
        <f>IF(#REF!=12,9,0)</f>
        <v>#REF!</v>
      </c>
      <c r="Y12" s="24" t="e">
        <f>IF(#REF!=13,8,0)</f>
        <v>#REF!</v>
      </c>
      <c r="Z12" s="24" t="e">
        <f>IF(#REF!=14,7,0)</f>
        <v>#REF!</v>
      </c>
      <c r="AA12" s="24" t="e">
        <f>IF(#REF!=15,6,0)</f>
        <v>#REF!</v>
      </c>
      <c r="AB12" s="24" t="e">
        <f>IF(#REF!=16,5,0)</f>
        <v>#REF!</v>
      </c>
      <c r="AC12" s="24" t="e">
        <f>IF(#REF!=17,4,0)</f>
        <v>#REF!</v>
      </c>
      <c r="AD12" s="24" t="e">
        <f>IF(#REF!=18,3,0)</f>
        <v>#REF!</v>
      </c>
      <c r="AE12" s="24" t="e">
        <f>IF(#REF!=19,2,0)</f>
        <v>#REF!</v>
      </c>
      <c r="AF12" s="24" t="e">
        <f>IF(#REF!=20,1,0)</f>
        <v>#REF!</v>
      </c>
      <c r="AG12" s="24" t="e">
        <f>IF(#REF!&gt;20,0,0)</f>
        <v>#REF!</v>
      </c>
      <c r="AH12" s="24" t="e">
        <f>IF(#REF!="сх",0,0)</f>
        <v>#REF!</v>
      </c>
      <c r="AI12" s="24" t="e">
        <f t="shared" si="0"/>
        <v>#REF!</v>
      </c>
      <c r="AJ12" s="24" t="e">
        <f>IF(#REF!=1,25,0)</f>
        <v>#REF!</v>
      </c>
      <c r="AK12" s="24" t="e">
        <f>IF(#REF!=2,22,0)</f>
        <v>#REF!</v>
      </c>
      <c r="AL12" s="24" t="e">
        <f>IF(#REF!=3,20,0)</f>
        <v>#REF!</v>
      </c>
      <c r="AM12" s="24" t="e">
        <f>IF(#REF!=4,18,0)</f>
        <v>#REF!</v>
      </c>
      <c r="AN12" s="24" t="e">
        <f>IF(#REF!=5,16,0)</f>
        <v>#REF!</v>
      </c>
      <c r="AO12" s="24" t="e">
        <f>IF(#REF!=6,15,0)</f>
        <v>#REF!</v>
      </c>
      <c r="AP12" s="24" t="e">
        <f>IF(#REF!=7,14,0)</f>
        <v>#REF!</v>
      </c>
      <c r="AQ12" s="24" t="e">
        <f>IF(#REF!=8,13,0)</f>
        <v>#REF!</v>
      </c>
      <c r="AR12" s="24" t="e">
        <f>IF(#REF!=9,12,0)</f>
        <v>#REF!</v>
      </c>
      <c r="AS12" s="24" t="e">
        <f>IF(#REF!=10,11,0)</f>
        <v>#REF!</v>
      </c>
      <c r="AT12" s="24" t="e">
        <f>IF(#REF!=11,10,0)</f>
        <v>#REF!</v>
      </c>
      <c r="AU12" s="24" t="e">
        <f>IF(#REF!=12,9,0)</f>
        <v>#REF!</v>
      </c>
      <c r="AV12" s="24" t="e">
        <f>IF(#REF!=13,8,0)</f>
        <v>#REF!</v>
      </c>
      <c r="AW12" s="24" t="e">
        <f>IF(#REF!=14,7,0)</f>
        <v>#REF!</v>
      </c>
      <c r="AX12" s="24" t="e">
        <f>IF(#REF!=15,6,0)</f>
        <v>#REF!</v>
      </c>
      <c r="AY12" s="24" t="e">
        <f>IF(#REF!=16,5,0)</f>
        <v>#REF!</v>
      </c>
      <c r="AZ12" s="24" t="e">
        <f>IF(#REF!=17,4,0)</f>
        <v>#REF!</v>
      </c>
      <c r="BA12" s="24" t="e">
        <f>IF(#REF!=18,3,0)</f>
        <v>#REF!</v>
      </c>
      <c r="BB12" s="24" t="e">
        <f>IF(#REF!=19,2,0)</f>
        <v>#REF!</v>
      </c>
      <c r="BC12" s="24" t="e">
        <f>IF(#REF!=20,1,0)</f>
        <v>#REF!</v>
      </c>
      <c r="BD12" s="24" t="e">
        <f>IF(#REF!&gt;20,0,0)</f>
        <v>#REF!</v>
      </c>
      <c r="BE12" s="24" t="e">
        <f>IF(#REF!="сх",0,0)</f>
        <v>#REF!</v>
      </c>
      <c r="BF12" s="24" t="e">
        <f t="shared" si="1"/>
        <v>#REF!</v>
      </c>
      <c r="BG12" s="24" t="e">
        <f>IF(#REF!=1,45,0)</f>
        <v>#REF!</v>
      </c>
      <c r="BH12" s="24" t="e">
        <f>IF(#REF!=2,42,0)</f>
        <v>#REF!</v>
      </c>
      <c r="BI12" s="24" t="e">
        <f>IF(#REF!=3,40,0)</f>
        <v>#REF!</v>
      </c>
      <c r="BJ12" s="24" t="e">
        <f>IF(#REF!=4,38,0)</f>
        <v>#REF!</v>
      </c>
      <c r="BK12" s="24" t="e">
        <f>IF(#REF!=5,36,0)</f>
        <v>#REF!</v>
      </c>
      <c r="BL12" s="24" t="e">
        <f>IF(#REF!=6,35,0)</f>
        <v>#REF!</v>
      </c>
      <c r="BM12" s="24" t="e">
        <f>IF(#REF!=7,34,0)</f>
        <v>#REF!</v>
      </c>
      <c r="BN12" s="24" t="e">
        <f>IF(#REF!=8,33,0)</f>
        <v>#REF!</v>
      </c>
      <c r="BO12" s="24" t="e">
        <f>IF(#REF!=9,32,0)</f>
        <v>#REF!</v>
      </c>
      <c r="BP12" s="24" t="e">
        <f>IF(#REF!=10,31,0)</f>
        <v>#REF!</v>
      </c>
      <c r="BQ12" s="24" t="e">
        <f>IF(#REF!=11,30,0)</f>
        <v>#REF!</v>
      </c>
      <c r="BR12" s="24" t="e">
        <f>IF(#REF!=12,29,0)</f>
        <v>#REF!</v>
      </c>
      <c r="BS12" s="24" t="e">
        <f>IF(#REF!=13,28,0)</f>
        <v>#REF!</v>
      </c>
      <c r="BT12" s="24" t="e">
        <f>IF(#REF!=14,27,0)</f>
        <v>#REF!</v>
      </c>
      <c r="BU12" s="24" t="e">
        <f>IF(#REF!=15,26,0)</f>
        <v>#REF!</v>
      </c>
      <c r="BV12" s="24" t="e">
        <f>IF(#REF!=16,25,0)</f>
        <v>#REF!</v>
      </c>
      <c r="BW12" s="24" t="e">
        <f>IF(#REF!=17,24,0)</f>
        <v>#REF!</v>
      </c>
      <c r="BX12" s="24" t="e">
        <f>IF(#REF!=18,23,0)</f>
        <v>#REF!</v>
      </c>
      <c r="BY12" s="24" t="e">
        <f>IF(#REF!=19,22,0)</f>
        <v>#REF!</v>
      </c>
      <c r="BZ12" s="24" t="e">
        <f>IF(#REF!=20,21,0)</f>
        <v>#REF!</v>
      </c>
      <c r="CA12" s="24" t="e">
        <f>IF(#REF!=21,20,0)</f>
        <v>#REF!</v>
      </c>
      <c r="CB12" s="24" t="e">
        <f>IF(#REF!=22,19,0)</f>
        <v>#REF!</v>
      </c>
      <c r="CC12" s="24" t="e">
        <f>IF(#REF!=23,18,0)</f>
        <v>#REF!</v>
      </c>
      <c r="CD12" s="24" t="e">
        <f>IF(#REF!=24,17,0)</f>
        <v>#REF!</v>
      </c>
      <c r="CE12" s="24" t="e">
        <f>IF(#REF!=25,16,0)</f>
        <v>#REF!</v>
      </c>
      <c r="CF12" s="24" t="e">
        <f>IF(#REF!=26,15,0)</f>
        <v>#REF!</v>
      </c>
      <c r="CG12" s="24" t="e">
        <f>IF(#REF!=27,14,0)</f>
        <v>#REF!</v>
      </c>
      <c r="CH12" s="24" t="e">
        <f>IF(#REF!=28,13,0)</f>
        <v>#REF!</v>
      </c>
      <c r="CI12" s="24" t="e">
        <f>IF(#REF!=29,12,0)</f>
        <v>#REF!</v>
      </c>
      <c r="CJ12" s="24" t="e">
        <f>IF(#REF!=30,11,0)</f>
        <v>#REF!</v>
      </c>
      <c r="CK12" s="24" t="e">
        <f>IF(#REF!=31,10,0)</f>
        <v>#REF!</v>
      </c>
      <c r="CL12" s="24" t="e">
        <f>IF(#REF!=32,9,0)</f>
        <v>#REF!</v>
      </c>
      <c r="CM12" s="24" t="e">
        <f>IF(#REF!=33,8,0)</f>
        <v>#REF!</v>
      </c>
      <c r="CN12" s="24" t="e">
        <f>IF(#REF!=34,7,0)</f>
        <v>#REF!</v>
      </c>
      <c r="CO12" s="24" t="e">
        <f>IF(#REF!=35,6,0)</f>
        <v>#REF!</v>
      </c>
      <c r="CP12" s="24" t="e">
        <f>IF(#REF!=36,5,0)</f>
        <v>#REF!</v>
      </c>
      <c r="CQ12" s="24" t="e">
        <f>IF(#REF!=37,4,0)</f>
        <v>#REF!</v>
      </c>
      <c r="CR12" s="24" t="e">
        <f>IF(#REF!=38,3,0)</f>
        <v>#REF!</v>
      </c>
      <c r="CS12" s="24" t="e">
        <f>IF(#REF!=39,2,0)</f>
        <v>#REF!</v>
      </c>
      <c r="CT12" s="24" t="e">
        <f>IF(#REF!=40,1,0)</f>
        <v>#REF!</v>
      </c>
      <c r="CU12" s="24" t="e">
        <f>IF(#REF!&gt;20,0,0)</f>
        <v>#REF!</v>
      </c>
      <c r="CV12" s="24" t="e">
        <f>IF(#REF!="сх",0,0)</f>
        <v>#REF!</v>
      </c>
      <c r="CW12" s="24" t="e">
        <f t="shared" si="2"/>
        <v>#REF!</v>
      </c>
      <c r="CX12" s="24" t="e">
        <f>IF(#REF!=1,45,0)</f>
        <v>#REF!</v>
      </c>
      <c r="CY12" s="24" t="e">
        <f>IF(#REF!=2,42,0)</f>
        <v>#REF!</v>
      </c>
      <c r="CZ12" s="24" t="e">
        <f>IF(#REF!=3,40,0)</f>
        <v>#REF!</v>
      </c>
      <c r="DA12" s="24" t="e">
        <f>IF(#REF!=4,38,0)</f>
        <v>#REF!</v>
      </c>
      <c r="DB12" s="24" t="e">
        <f>IF(#REF!=5,36,0)</f>
        <v>#REF!</v>
      </c>
      <c r="DC12" s="24" t="e">
        <f>IF(#REF!=6,35,0)</f>
        <v>#REF!</v>
      </c>
      <c r="DD12" s="24" t="e">
        <f>IF(#REF!=7,34,0)</f>
        <v>#REF!</v>
      </c>
      <c r="DE12" s="24" t="e">
        <f>IF(#REF!=8,33,0)</f>
        <v>#REF!</v>
      </c>
      <c r="DF12" s="24" t="e">
        <f>IF(#REF!=9,32,0)</f>
        <v>#REF!</v>
      </c>
      <c r="DG12" s="24" t="e">
        <f>IF(#REF!=10,31,0)</f>
        <v>#REF!</v>
      </c>
      <c r="DH12" s="24" t="e">
        <f>IF(#REF!=11,30,0)</f>
        <v>#REF!</v>
      </c>
      <c r="DI12" s="24" t="e">
        <f>IF(#REF!=12,29,0)</f>
        <v>#REF!</v>
      </c>
      <c r="DJ12" s="24" t="e">
        <f>IF(#REF!=13,28,0)</f>
        <v>#REF!</v>
      </c>
      <c r="DK12" s="24" t="e">
        <f>IF(#REF!=14,27,0)</f>
        <v>#REF!</v>
      </c>
      <c r="DL12" s="24" t="e">
        <f>IF(#REF!=15,26,0)</f>
        <v>#REF!</v>
      </c>
      <c r="DM12" s="24" t="e">
        <f>IF(#REF!=16,25,0)</f>
        <v>#REF!</v>
      </c>
      <c r="DN12" s="24" t="e">
        <f>IF(#REF!=17,24,0)</f>
        <v>#REF!</v>
      </c>
      <c r="DO12" s="24" t="e">
        <f>IF(#REF!=18,23,0)</f>
        <v>#REF!</v>
      </c>
      <c r="DP12" s="24" t="e">
        <f>IF(#REF!=19,22,0)</f>
        <v>#REF!</v>
      </c>
      <c r="DQ12" s="24" t="e">
        <f>IF(#REF!=20,21,0)</f>
        <v>#REF!</v>
      </c>
      <c r="DR12" s="24" t="e">
        <f>IF(#REF!=21,20,0)</f>
        <v>#REF!</v>
      </c>
      <c r="DS12" s="24" t="e">
        <f>IF(#REF!=22,19,0)</f>
        <v>#REF!</v>
      </c>
      <c r="DT12" s="24" t="e">
        <f>IF(#REF!=23,18,0)</f>
        <v>#REF!</v>
      </c>
      <c r="DU12" s="24" t="e">
        <f>IF(#REF!=24,17,0)</f>
        <v>#REF!</v>
      </c>
      <c r="DV12" s="24" t="e">
        <f>IF(#REF!=25,16,0)</f>
        <v>#REF!</v>
      </c>
      <c r="DW12" s="24" t="e">
        <f>IF(#REF!=26,15,0)</f>
        <v>#REF!</v>
      </c>
      <c r="DX12" s="24" t="e">
        <f>IF(#REF!=27,14,0)</f>
        <v>#REF!</v>
      </c>
      <c r="DY12" s="24" t="e">
        <f>IF(#REF!=28,13,0)</f>
        <v>#REF!</v>
      </c>
      <c r="DZ12" s="24" t="e">
        <f>IF(#REF!=29,12,0)</f>
        <v>#REF!</v>
      </c>
      <c r="EA12" s="24" t="e">
        <f>IF(#REF!=30,11,0)</f>
        <v>#REF!</v>
      </c>
      <c r="EB12" s="24" t="e">
        <f>IF(#REF!=31,10,0)</f>
        <v>#REF!</v>
      </c>
      <c r="EC12" s="24" t="e">
        <f>IF(#REF!=32,9,0)</f>
        <v>#REF!</v>
      </c>
      <c r="ED12" s="24" t="e">
        <f>IF(#REF!=33,8,0)</f>
        <v>#REF!</v>
      </c>
      <c r="EE12" s="24" t="e">
        <f>IF(#REF!=34,7,0)</f>
        <v>#REF!</v>
      </c>
      <c r="EF12" s="24" t="e">
        <f>IF(#REF!=35,6,0)</f>
        <v>#REF!</v>
      </c>
      <c r="EG12" s="24" t="e">
        <f>IF(#REF!=36,5,0)</f>
        <v>#REF!</v>
      </c>
      <c r="EH12" s="24" t="e">
        <f>IF(#REF!=37,4,0)</f>
        <v>#REF!</v>
      </c>
      <c r="EI12" s="24" t="e">
        <f>IF(#REF!=38,3,0)</f>
        <v>#REF!</v>
      </c>
      <c r="EJ12" s="24" t="e">
        <f>IF(#REF!=39,2,0)</f>
        <v>#REF!</v>
      </c>
      <c r="EK12" s="24" t="e">
        <f>IF(#REF!=40,1,0)</f>
        <v>#REF!</v>
      </c>
      <c r="EL12" s="24" t="e">
        <f>IF(#REF!&gt;20,0,0)</f>
        <v>#REF!</v>
      </c>
      <c r="EM12" s="24" t="e">
        <f>IF(#REF!="сх",0,0)</f>
        <v>#REF!</v>
      </c>
      <c r="EN12" s="24" t="e">
        <f t="shared" si="3"/>
        <v>#REF!</v>
      </c>
      <c r="EO12" s="24"/>
      <c r="EP12" s="24" t="e">
        <f>IF(#REF!="сх","ноль",IF(#REF!&gt;0,#REF!,"Ноль"))</f>
        <v>#REF!</v>
      </c>
      <c r="EQ12" s="24" t="e">
        <f>IF(#REF!="сх","ноль",IF(#REF!&gt;0,#REF!,"Ноль"))</f>
        <v>#REF!</v>
      </c>
      <c r="ER12" s="24"/>
      <c r="ES12" s="24" t="e">
        <f t="shared" si="4"/>
        <v>#REF!</v>
      </c>
      <c r="ET12" s="24" t="e">
        <f>IF(I12=#REF!,IF(#REF!&lt;#REF!,#REF!,EX12),#REF!)</f>
        <v>#REF!</v>
      </c>
      <c r="EU12" s="24" t="e">
        <f>IF(I12=#REF!,IF(#REF!&lt;#REF!,0,1))</f>
        <v>#REF!</v>
      </c>
      <c r="EV12" s="24" t="e">
        <f>IF(AND(ES12&gt;=21,ES12&lt;&gt;0),ES12,IF(I12&lt;#REF!,"СТОП",ET12+EU12))</f>
        <v>#REF!</v>
      </c>
      <c r="EW12" s="24"/>
      <c r="EX12" s="24">
        <v>15</v>
      </c>
      <c r="EY12" s="24">
        <v>16</v>
      </c>
      <c r="EZ12" s="24"/>
      <c r="FA12" s="26" t="e">
        <f>IF(#REF!=1,25,0)</f>
        <v>#REF!</v>
      </c>
      <c r="FB12" s="26" t="e">
        <f>IF(#REF!=2,22,0)</f>
        <v>#REF!</v>
      </c>
      <c r="FC12" s="26" t="e">
        <f>IF(#REF!=3,20,0)</f>
        <v>#REF!</v>
      </c>
      <c r="FD12" s="26" t="e">
        <f>IF(#REF!=4,18,0)</f>
        <v>#REF!</v>
      </c>
      <c r="FE12" s="26" t="e">
        <f>IF(#REF!=5,16,0)</f>
        <v>#REF!</v>
      </c>
      <c r="FF12" s="26" t="e">
        <f>IF(#REF!=6,15,0)</f>
        <v>#REF!</v>
      </c>
      <c r="FG12" s="26" t="e">
        <f>IF(#REF!=7,14,0)</f>
        <v>#REF!</v>
      </c>
      <c r="FH12" s="26" t="e">
        <f>IF(#REF!=8,13,0)</f>
        <v>#REF!</v>
      </c>
      <c r="FI12" s="26" t="e">
        <f>IF(#REF!=9,12,0)</f>
        <v>#REF!</v>
      </c>
      <c r="FJ12" s="26" t="e">
        <f>IF(#REF!=10,11,0)</f>
        <v>#REF!</v>
      </c>
      <c r="FK12" s="26" t="e">
        <f>IF(#REF!=11,10,0)</f>
        <v>#REF!</v>
      </c>
      <c r="FL12" s="26" t="e">
        <f>IF(#REF!=12,9,0)</f>
        <v>#REF!</v>
      </c>
      <c r="FM12" s="26" t="e">
        <f>IF(#REF!=13,8,0)</f>
        <v>#REF!</v>
      </c>
      <c r="FN12" s="26" t="e">
        <f>IF(#REF!=14,7,0)</f>
        <v>#REF!</v>
      </c>
      <c r="FO12" s="26" t="e">
        <f>IF(#REF!=15,6,0)</f>
        <v>#REF!</v>
      </c>
      <c r="FP12" s="26" t="e">
        <f>IF(#REF!=16,5,0)</f>
        <v>#REF!</v>
      </c>
      <c r="FQ12" s="26" t="e">
        <f>IF(#REF!=17,4,0)</f>
        <v>#REF!</v>
      </c>
      <c r="FR12" s="26" t="e">
        <f>IF(#REF!=18,3,0)</f>
        <v>#REF!</v>
      </c>
      <c r="FS12" s="26" t="e">
        <f>IF(#REF!=19,2,0)</f>
        <v>#REF!</v>
      </c>
      <c r="FT12" s="26" t="e">
        <f>IF(#REF!=20,1,0)</f>
        <v>#REF!</v>
      </c>
      <c r="FU12" s="26" t="e">
        <f>IF(#REF!&gt;20,0,0)</f>
        <v>#REF!</v>
      </c>
      <c r="FV12" s="26" t="e">
        <f>IF(#REF!="сх",0,0)</f>
        <v>#REF!</v>
      </c>
      <c r="FW12" s="26" t="e">
        <f t="shared" si="5"/>
        <v>#REF!</v>
      </c>
      <c r="FX12" s="26" t="e">
        <f>IF(#REF!=1,25,0)</f>
        <v>#REF!</v>
      </c>
      <c r="FY12" s="26" t="e">
        <f>IF(#REF!=2,22,0)</f>
        <v>#REF!</v>
      </c>
      <c r="FZ12" s="26" t="e">
        <f>IF(#REF!=3,20,0)</f>
        <v>#REF!</v>
      </c>
      <c r="GA12" s="26" t="e">
        <f>IF(#REF!=4,18,0)</f>
        <v>#REF!</v>
      </c>
      <c r="GB12" s="26" t="e">
        <f>IF(#REF!=5,16,0)</f>
        <v>#REF!</v>
      </c>
      <c r="GC12" s="26" t="e">
        <f>IF(#REF!=6,15,0)</f>
        <v>#REF!</v>
      </c>
      <c r="GD12" s="26" t="e">
        <f>IF(#REF!=7,14,0)</f>
        <v>#REF!</v>
      </c>
      <c r="GE12" s="26" t="e">
        <f>IF(#REF!=8,13,0)</f>
        <v>#REF!</v>
      </c>
      <c r="GF12" s="26" t="e">
        <f>IF(#REF!=9,12,0)</f>
        <v>#REF!</v>
      </c>
      <c r="GG12" s="26" t="e">
        <f>IF(#REF!=10,11,0)</f>
        <v>#REF!</v>
      </c>
      <c r="GH12" s="26" t="e">
        <f>IF(#REF!=11,10,0)</f>
        <v>#REF!</v>
      </c>
      <c r="GI12" s="26" t="e">
        <f>IF(#REF!=12,9,0)</f>
        <v>#REF!</v>
      </c>
      <c r="GJ12" s="26" t="e">
        <f>IF(#REF!=13,8,0)</f>
        <v>#REF!</v>
      </c>
      <c r="GK12" s="26" t="e">
        <f>IF(#REF!=14,7,0)</f>
        <v>#REF!</v>
      </c>
      <c r="GL12" s="26" t="e">
        <f>IF(#REF!=15,6,0)</f>
        <v>#REF!</v>
      </c>
      <c r="GM12" s="26" t="e">
        <f>IF(#REF!=16,5,0)</f>
        <v>#REF!</v>
      </c>
      <c r="GN12" s="26" t="e">
        <f>IF(#REF!=17,4,0)</f>
        <v>#REF!</v>
      </c>
      <c r="GO12" s="26" t="e">
        <f>IF(#REF!=18,3,0)</f>
        <v>#REF!</v>
      </c>
      <c r="GP12" s="26" t="e">
        <f>IF(#REF!=19,2,0)</f>
        <v>#REF!</v>
      </c>
      <c r="GQ12" s="26" t="e">
        <f>IF(#REF!=20,1,0)</f>
        <v>#REF!</v>
      </c>
      <c r="GR12" s="26" t="e">
        <f>IF(#REF!&gt;20,0,0)</f>
        <v>#REF!</v>
      </c>
      <c r="GS12" s="26" t="e">
        <f>IF(#REF!="сх",0,0)</f>
        <v>#REF!</v>
      </c>
      <c r="GT12" s="26" t="e">
        <f t="shared" si="6"/>
        <v>#REF!</v>
      </c>
      <c r="GU12" s="26" t="e">
        <f>IF(#REF!=1,100,0)</f>
        <v>#REF!</v>
      </c>
      <c r="GV12" s="26" t="e">
        <f>IF(#REF!=2,98,0)</f>
        <v>#REF!</v>
      </c>
      <c r="GW12" s="26" t="e">
        <f>IF(#REF!=3,95,0)</f>
        <v>#REF!</v>
      </c>
      <c r="GX12" s="26" t="e">
        <f>IF(#REF!=4,93,0)</f>
        <v>#REF!</v>
      </c>
      <c r="GY12" s="26" t="e">
        <f>IF(#REF!=5,90,0)</f>
        <v>#REF!</v>
      </c>
      <c r="GZ12" s="26" t="e">
        <f>IF(#REF!=6,88,0)</f>
        <v>#REF!</v>
      </c>
      <c r="HA12" s="26" t="e">
        <f>IF(#REF!=7,85,0)</f>
        <v>#REF!</v>
      </c>
      <c r="HB12" s="26" t="e">
        <f>IF(#REF!=8,83,0)</f>
        <v>#REF!</v>
      </c>
      <c r="HC12" s="26" t="e">
        <f>IF(#REF!=9,80,0)</f>
        <v>#REF!</v>
      </c>
      <c r="HD12" s="26" t="e">
        <f>IF(#REF!=10,78,0)</f>
        <v>#REF!</v>
      </c>
      <c r="HE12" s="26" t="e">
        <f>IF(#REF!=11,75,0)</f>
        <v>#REF!</v>
      </c>
      <c r="HF12" s="26" t="e">
        <f>IF(#REF!=12,73,0)</f>
        <v>#REF!</v>
      </c>
      <c r="HG12" s="26" t="e">
        <f>IF(#REF!=13,70,0)</f>
        <v>#REF!</v>
      </c>
      <c r="HH12" s="26" t="e">
        <f>IF(#REF!=14,68,0)</f>
        <v>#REF!</v>
      </c>
      <c r="HI12" s="26" t="e">
        <f>IF(#REF!=15,65,0)</f>
        <v>#REF!</v>
      </c>
      <c r="HJ12" s="26" t="e">
        <f>IF(#REF!=16,63,0)</f>
        <v>#REF!</v>
      </c>
      <c r="HK12" s="26" t="e">
        <f>IF(#REF!=17,60,0)</f>
        <v>#REF!</v>
      </c>
      <c r="HL12" s="26" t="e">
        <f>IF(#REF!=18,58,0)</f>
        <v>#REF!</v>
      </c>
      <c r="HM12" s="26" t="e">
        <f>IF(#REF!=19,55,0)</f>
        <v>#REF!</v>
      </c>
      <c r="HN12" s="26" t="e">
        <f>IF(#REF!=20,53,0)</f>
        <v>#REF!</v>
      </c>
      <c r="HO12" s="26" t="e">
        <f>IF(#REF!&gt;20,0,0)</f>
        <v>#REF!</v>
      </c>
      <c r="HP12" s="26" t="e">
        <f>IF(#REF!="сх",0,0)</f>
        <v>#REF!</v>
      </c>
      <c r="HQ12" s="26" t="e">
        <f t="shared" si="7"/>
        <v>#REF!</v>
      </c>
      <c r="HR12" s="26" t="e">
        <f>IF(#REF!=1,100,0)</f>
        <v>#REF!</v>
      </c>
      <c r="HS12" s="26" t="e">
        <f>IF(#REF!=2,98,0)</f>
        <v>#REF!</v>
      </c>
      <c r="HT12" s="26" t="e">
        <f>IF(#REF!=3,95,0)</f>
        <v>#REF!</v>
      </c>
      <c r="HU12" s="26" t="e">
        <f>IF(#REF!=4,93,0)</f>
        <v>#REF!</v>
      </c>
      <c r="HV12" s="26" t="e">
        <f>IF(#REF!=5,90,0)</f>
        <v>#REF!</v>
      </c>
      <c r="HW12" s="26" t="e">
        <f>IF(#REF!=6,88,0)</f>
        <v>#REF!</v>
      </c>
      <c r="HX12" s="26" t="e">
        <f>IF(#REF!=7,85,0)</f>
        <v>#REF!</v>
      </c>
      <c r="HY12" s="26" t="e">
        <f>IF(#REF!=8,83,0)</f>
        <v>#REF!</v>
      </c>
      <c r="HZ12" s="26" t="e">
        <f>IF(#REF!=9,80,0)</f>
        <v>#REF!</v>
      </c>
      <c r="IA12" s="26" t="e">
        <f>IF(#REF!=10,78,0)</f>
        <v>#REF!</v>
      </c>
      <c r="IB12" s="26" t="e">
        <f>IF(#REF!=11,75,0)</f>
        <v>#REF!</v>
      </c>
      <c r="IC12" s="26" t="e">
        <f>IF(#REF!=12,73,0)</f>
        <v>#REF!</v>
      </c>
      <c r="ID12" s="26" t="e">
        <f>IF(#REF!=13,70,0)</f>
        <v>#REF!</v>
      </c>
      <c r="IE12" s="26" t="e">
        <f>IF(#REF!=14,68,0)</f>
        <v>#REF!</v>
      </c>
      <c r="IF12" s="26" t="e">
        <f>IF(#REF!=15,65,0)</f>
        <v>#REF!</v>
      </c>
      <c r="IG12" s="26" t="e">
        <f>IF(#REF!=16,63,0)</f>
        <v>#REF!</v>
      </c>
      <c r="IH12" s="26" t="e">
        <f>IF(#REF!=17,60,0)</f>
        <v>#REF!</v>
      </c>
      <c r="II12" s="26" t="e">
        <f>IF(#REF!=18,58,0)</f>
        <v>#REF!</v>
      </c>
      <c r="IJ12" s="26" t="e">
        <f>IF(#REF!=19,55,0)</f>
        <v>#REF!</v>
      </c>
      <c r="IK12" s="26" t="e">
        <f>IF(#REF!=20,53,0)</f>
        <v>#REF!</v>
      </c>
      <c r="IL12" s="26" t="e">
        <f>IF(#REF!&gt;20,0,0)</f>
        <v>#REF!</v>
      </c>
      <c r="IM12" s="26" t="e">
        <f>IF(#REF!="сх",0,0)</f>
        <v>#REF!</v>
      </c>
      <c r="IN12" s="26" t="e">
        <f t="shared" si="8"/>
        <v>#REF!</v>
      </c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</row>
    <row r="13" spans="1:259" s="3" customFormat="1" ht="48" x14ac:dyDescent="0.2">
      <c r="A13" s="58">
        <v>5</v>
      </c>
      <c r="B13" s="45">
        <v>4.4000000000000004</v>
      </c>
      <c r="C13" s="128" t="s">
        <v>92</v>
      </c>
      <c r="D13" s="109" t="s">
        <v>104</v>
      </c>
      <c r="E13" s="45" t="s">
        <v>37</v>
      </c>
      <c r="F13" s="117" t="s">
        <v>84</v>
      </c>
      <c r="G13" s="118" t="s">
        <v>95</v>
      </c>
      <c r="H13" s="113" t="s">
        <v>96</v>
      </c>
      <c r="I13" s="88">
        <v>16</v>
      </c>
      <c r="J13" s="23" t="e">
        <f>#REF!+#REF!</f>
        <v>#REF!</v>
      </c>
      <c r="K13" s="24"/>
      <c r="L13" s="25"/>
      <c r="M13" s="24" t="e">
        <f>IF(#REF!=1,25,0)</f>
        <v>#REF!</v>
      </c>
      <c r="N13" s="24" t="e">
        <f>IF(#REF!=2,22,0)</f>
        <v>#REF!</v>
      </c>
      <c r="O13" s="24" t="e">
        <f>IF(#REF!=3,20,0)</f>
        <v>#REF!</v>
      </c>
      <c r="P13" s="24" t="e">
        <f>IF(#REF!=4,18,0)</f>
        <v>#REF!</v>
      </c>
      <c r="Q13" s="24" t="e">
        <f>IF(#REF!=5,16,0)</f>
        <v>#REF!</v>
      </c>
      <c r="R13" s="24" t="e">
        <f>IF(#REF!=6,15,0)</f>
        <v>#REF!</v>
      </c>
      <c r="S13" s="24" t="e">
        <f>IF(#REF!=7,14,0)</f>
        <v>#REF!</v>
      </c>
      <c r="T13" s="24" t="e">
        <f>IF(#REF!=8,13,0)</f>
        <v>#REF!</v>
      </c>
      <c r="U13" s="24" t="e">
        <f>IF(#REF!=9,12,0)</f>
        <v>#REF!</v>
      </c>
      <c r="V13" s="24" t="e">
        <f>IF(#REF!=10,11,0)</f>
        <v>#REF!</v>
      </c>
      <c r="W13" s="24" t="e">
        <f>IF(#REF!=11,10,0)</f>
        <v>#REF!</v>
      </c>
      <c r="X13" s="24" t="e">
        <f>IF(#REF!=12,9,0)</f>
        <v>#REF!</v>
      </c>
      <c r="Y13" s="24" t="e">
        <f>IF(#REF!=13,8,0)</f>
        <v>#REF!</v>
      </c>
      <c r="Z13" s="24" t="e">
        <f>IF(#REF!=14,7,0)</f>
        <v>#REF!</v>
      </c>
      <c r="AA13" s="24" t="e">
        <f>IF(#REF!=15,6,0)</f>
        <v>#REF!</v>
      </c>
      <c r="AB13" s="24" t="e">
        <f>IF(#REF!=16,5,0)</f>
        <v>#REF!</v>
      </c>
      <c r="AC13" s="24" t="e">
        <f>IF(#REF!=17,4,0)</f>
        <v>#REF!</v>
      </c>
      <c r="AD13" s="24" t="e">
        <f>IF(#REF!=18,3,0)</f>
        <v>#REF!</v>
      </c>
      <c r="AE13" s="24" t="e">
        <f>IF(#REF!=19,2,0)</f>
        <v>#REF!</v>
      </c>
      <c r="AF13" s="24" t="e">
        <f>IF(#REF!=20,1,0)</f>
        <v>#REF!</v>
      </c>
      <c r="AG13" s="24" t="e">
        <f>IF(#REF!&gt;20,0,0)</f>
        <v>#REF!</v>
      </c>
      <c r="AH13" s="24" t="e">
        <f>IF(#REF!="сх",0,0)</f>
        <v>#REF!</v>
      </c>
      <c r="AI13" s="24" t="e">
        <f t="shared" si="0"/>
        <v>#REF!</v>
      </c>
      <c r="AJ13" s="24" t="e">
        <f>IF(#REF!=1,25,0)</f>
        <v>#REF!</v>
      </c>
      <c r="AK13" s="24" t="e">
        <f>IF(#REF!=2,22,0)</f>
        <v>#REF!</v>
      </c>
      <c r="AL13" s="24" t="e">
        <f>IF(#REF!=3,20,0)</f>
        <v>#REF!</v>
      </c>
      <c r="AM13" s="24" t="e">
        <f>IF(#REF!=4,18,0)</f>
        <v>#REF!</v>
      </c>
      <c r="AN13" s="24" t="e">
        <f>IF(#REF!=5,16,0)</f>
        <v>#REF!</v>
      </c>
      <c r="AO13" s="24" t="e">
        <f>IF(#REF!=6,15,0)</f>
        <v>#REF!</v>
      </c>
      <c r="AP13" s="24" t="e">
        <f>IF(#REF!=7,14,0)</f>
        <v>#REF!</v>
      </c>
      <c r="AQ13" s="24" t="e">
        <f>IF(#REF!=8,13,0)</f>
        <v>#REF!</v>
      </c>
      <c r="AR13" s="24" t="e">
        <f>IF(#REF!=9,12,0)</f>
        <v>#REF!</v>
      </c>
      <c r="AS13" s="24" t="e">
        <f>IF(#REF!=10,11,0)</f>
        <v>#REF!</v>
      </c>
      <c r="AT13" s="24" t="e">
        <f>IF(#REF!=11,10,0)</f>
        <v>#REF!</v>
      </c>
      <c r="AU13" s="24" t="e">
        <f>IF(#REF!=12,9,0)</f>
        <v>#REF!</v>
      </c>
      <c r="AV13" s="24" t="e">
        <f>IF(#REF!=13,8,0)</f>
        <v>#REF!</v>
      </c>
      <c r="AW13" s="24" t="e">
        <f>IF(#REF!=14,7,0)</f>
        <v>#REF!</v>
      </c>
      <c r="AX13" s="24" t="e">
        <f>IF(#REF!=15,6,0)</f>
        <v>#REF!</v>
      </c>
      <c r="AY13" s="24" t="e">
        <f>IF(#REF!=16,5,0)</f>
        <v>#REF!</v>
      </c>
      <c r="AZ13" s="24" t="e">
        <f>IF(#REF!=17,4,0)</f>
        <v>#REF!</v>
      </c>
      <c r="BA13" s="24" t="e">
        <f>IF(#REF!=18,3,0)</f>
        <v>#REF!</v>
      </c>
      <c r="BB13" s="24" t="e">
        <f>IF(#REF!=19,2,0)</f>
        <v>#REF!</v>
      </c>
      <c r="BC13" s="24" t="e">
        <f>IF(#REF!=20,1,0)</f>
        <v>#REF!</v>
      </c>
      <c r="BD13" s="24" t="e">
        <f>IF(#REF!&gt;20,0,0)</f>
        <v>#REF!</v>
      </c>
      <c r="BE13" s="24" t="e">
        <f>IF(#REF!="сх",0,0)</f>
        <v>#REF!</v>
      </c>
      <c r="BF13" s="24" t="e">
        <f t="shared" si="1"/>
        <v>#REF!</v>
      </c>
      <c r="BG13" s="24" t="e">
        <f>IF(#REF!=1,45,0)</f>
        <v>#REF!</v>
      </c>
      <c r="BH13" s="24" t="e">
        <f>IF(#REF!=2,42,0)</f>
        <v>#REF!</v>
      </c>
      <c r="BI13" s="24" t="e">
        <f>IF(#REF!=3,40,0)</f>
        <v>#REF!</v>
      </c>
      <c r="BJ13" s="24" t="e">
        <f>IF(#REF!=4,38,0)</f>
        <v>#REF!</v>
      </c>
      <c r="BK13" s="24" t="e">
        <f>IF(#REF!=5,36,0)</f>
        <v>#REF!</v>
      </c>
      <c r="BL13" s="24" t="e">
        <f>IF(#REF!=6,35,0)</f>
        <v>#REF!</v>
      </c>
      <c r="BM13" s="24" t="e">
        <f>IF(#REF!=7,34,0)</f>
        <v>#REF!</v>
      </c>
      <c r="BN13" s="24" t="e">
        <f>IF(#REF!=8,33,0)</f>
        <v>#REF!</v>
      </c>
      <c r="BO13" s="24" t="e">
        <f>IF(#REF!=9,32,0)</f>
        <v>#REF!</v>
      </c>
      <c r="BP13" s="24" t="e">
        <f>IF(#REF!=10,31,0)</f>
        <v>#REF!</v>
      </c>
      <c r="BQ13" s="24" t="e">
        <f>IF(#REF!=11,30,0)</f>
        <v>#REF!</v>
      </c>
      <c r="BR13" s="24" t="e">
        <f>IF(#REF!=12,29,0)</f>
        <v>#REF!</v>
      </c>
      <c r="BS13" s="24" t="e">
        <f>IF(#REF!=13,28,0)</f>
        <v>#REF!</v>
      </c>
      <c r="BT13" s="24" t="e">
        <f>IF(#REF!=14,27,0)</f>
        <v>#REF!</v>
      </c>
      <c r="BU13" s="24" t="e">
        <f>IF(#REF!=15,26,0)</f>
        <v>#REF!</v>
      </c>
      <c r="BV13" s="24" t="e">
        <f>IF(#REF!=16,25,0)</f>
        <v>#REF!</v>
      </c>
      <c r="BW13" s="24" t="e">
        <f>IF(#REF!=17,24,0)</f>
        <v>#REF!</v>
      </c>
      <c r="BX13" s="24" t="e">
        <f>IF(#REF!=18,23,0)</f>
        <v>#REF!</v>
      </c>
      <c r="BY13" s="24" t="e">
        <f>IF(#REF!=19,22,0)</f>
        <v>#REF!</v>
      </c>
      <c r="BZ13" s="24" t="e">
        <f>IF(#REF!=20,21,0)</f>
        <v>#REF!</v>
      </c>
      <c r="CA13" s="24" t="e">
        <f>IF(#REF!=21,20,0)</f>
        <v>#REF!</v>
      </c>
      <c r="CB13" s="24" t="e">
        <f>IF(#REF!=22,19,0)</f>
        <v>#REF!</v>
      </c>
      <c r="CC13" s="24" t="e">
        <f>IF(#REF!=23,18,0)</f>
        <v>#REF!</v>
      </c>
      <c r="CD13" s="24" t="e">
        <f>IF(#REF!=24,17,0)</f>
        <v>#REF!</v>
      </c>
      <c r="CE13" s="24" t="e">
        <f>IF(#REF!=25,16,0)</f>
        <v>#REF!</v>
      </c>
      <c r="CF13" s="24" t="e">
        <f>IF(#REF!=26,15,0)</f>
        <v>#REF!</v>
      </c>
      <c r="CG13" s="24" t="e">
        <f>IF(#REF!=27,14,0)</f>
        <v>#REF!</v>
      </c>
      <c r="CH13" s="24" t="e">
        <f>IF(#REF!=28,13,0)</f>
        <v>#REF!</v>
      </c>
      <c r="CI13" s="24" t="e">
        <f>IF(#REF!=29,12,0)</f>
        <v>#REF!</v>
      </c>
      <c r="CJ13" s="24" t="e">
        <f>IF(#REF!=30,11,0)</f>
        <v>#REF!</v>
      </c>
      <c r="CK13" s="24" t="e">
        <f>IF(#REF!=31,10,0)</f>
        <v>#REF!</v>
      </c>
      <c r="CL13" s="24" t="e">
        <f>IF(#REF!=32,9,0)</f>
        <v>#REF!</v>
      </c>
      <c r="CM13" s="24" t="e">
        <f>IF(#REF!=33,8,0)</f>
        <v>#REF!</v>
      </c>
      <c r="CN13" s="24" t="e">
        <f>IF(#REF!=34,7,0)</f>
        <v>#REF!</v>
      </c>
      <c r="CO13" s="24" t="e">
        <f>IF(#REF!=35,6,0)</f>
        <v>#REF!</v>
      </c>
      <c r="CP13" s="24" t="e">
        <f>IF(#REF!=36,5,0)</f>
        <v>#REF!</v>
      </c>
      <c r="CQ13" s="24" t="e">
        <f>IF(#REF!=37,4,0)</f>
        <v>#REF!</v>
      </c>
      <c r="CR13" s="24" t="e">
        <f>IF(#REF!=38,3,0)</f>
        <v>#REF!</v>
      </c>
      <c r="CS13" s="24" t="e">
        <f>IF(#REF!=39,2,0)</f>
        <v>#REF!</v>
      </c>
      <c r="CT13" s="24" t="e">
        <f>IF(#REF!=40,1,0)</f>
        <v>#REF!</v>
      </c>
      <c r="CU13" s="24" t="e">
        <f>IF(#REF!&gt;20,0,0)</f>
        <v>#REF!</v>
      </c>
      <c r="CV13" s="24" t="e">
        <f>IF(#REF!="сх",0,0)</f>
        <v>#REF!</v>
      </c>
      <c r="CW13" s="24" t="e">
        <f t="shared" si="2"/>
        <v>#REF!</v>
      </c>
      <c r="CX13" s="24" t="e">
        <f>IF(#REF!=1,45,0)</f>
        <v>#REF!</v>
      </c>
      <c r="CY13" s="24" t="e">
        <f>IF(#REF!=2,42,0)</f>
        <v>#REF!</v>
      </c>
      <c r="CZ13" s="24" t="e">
        <f>IF(#REF!=3,40,0)</f>
        <v>#REF!</v>
      </c>
      <c r="DA13" s="24" t="e">
        <f>IF(#REF!=4,38,0)</f>
        <v>#REF!</v>
      </c>
      <c r="DB13" s="24" t="e">
        <f>IF(#REF!=5,36,0)</f>
        <v>#REF!</v>
      </c>
      <c r="DC13" s="24" t="e">
        <f>IF(#REF!=6,35,0)</f>
        <v>#REF!</v>
      </c>
      <c r="DD13" s="24" t="e">
        <f>IF(#REF!=7,34,0)</f>
        <v>#REF!</v>
      </c>
      <c r="DE13" s="24" t="e">
        <f>IF(#REF!=8,33,0)</f>
        <v>#REF!</v>
      </c>
      <c r="DF13" s="24" t="e">
        <f>IF(#REF!=9,32,0)</f>
        <v>#REF!</v>
      </c>
      <c r="DG13" s="24" t="e">
        <f>IF(#REF!=10,31,0)</f>
        <v>#REF!</v>
      </c>
      <c r="DH13" s="24" t="e">
        <f>IF(#REF!=11,30,0)</f>
        <v>#REF!</v>
      </c>
      <c r="DI13" s="24" t="e">
        <f>IF(#REF!=12,29,0)</f>
        <v>#REF!</v>
      </c>
      <c r="DJ13" s="24" t="e">
        <f>IF(#REF!=13,28,0)</f>
        <v>#REF!</v>
      </c>
      <c r="DK13" s="24" t="e">
        <f>IF(#REF!=14,27,0)</f>
        <v>#REF!</v>
      </c>
      <c r="DL13" s="24" t="e">
        <f>IF(#REF!=15,26,0)</f>
        <v>#REF!</v>
      </c>
      <c r="DM13" s="24" t="e">
        <f>IF(#REF!=16,25,0)</f>
        <v>#REF!</v>
      </c>
      <c r="DN13" s="24" t="e">
        <f>IF(#REF!=17,24,0)</f>
        <v>#REF!</v>
      </c>
      <c r="DO13" s="24" t="e">
        <f>IF(#REF!=18,23,0)</f>
        <v>#REF!</v>
      </c>
      <c r="DP13" s="24" t="e">
        <f>IF(#REF!=19,22,0)</f>
        <v>#REF!</v>
      </c>
      <c r="DQ13" s="24" t="e">
        <f>IF(#REF!=20,21,0)</f>
        <v>#REF!</v>
      </c>
      <c r="DR13" s="24" t="e">
        <f>IF(#REF!=21,20,0)</f>
        <v>#REF!</v>
      </c>
      <c r="DS13" s="24" t="e">
        <f>IF(#REF!=22,19,0)</f>
        <v>#REF!</v>
      </c>
      <c r="DT13" s="24" t="e">
        <f>IF(#REF!=23,18,0)</f>
        <v>#REF!</v>
      </c>
      <c r="DU13" s="24" t="e">
        <f>IF(#REF!=24,17,0)</f>
        <v>#REF!</v>
      </c>
      <c r="DV13" s="24" t="e">
        <f>IF(#REF!=25,16,0)</f>
        <v>#REF!</v>
      </c>
      <c r="DW13" s="24" t="e">
        <f>IF(#REF!=26,15,0)</f>
        <v>#REF!</v>
      </c>
      <c r="DX13" s="24" t="e">
        <f>IF(#REF!=27,14,0)</f>
        <v>#REF!</v>
      </c>
      <c r="DY13" s="24" t="e">
        <f>IF(#REF!=28,13,0)</f>
        <v>#REF!</v>
      </c>
      <c r="DZ13" s="24" t="e">
        <f>IF(#REF!=29,12,0)</f>
        <v>#REF!</v>
      </c>
      <c r="EA13" s="24" t="e">
        <f>IF(#REF!=30,11,0)</f>
        <v>#REF!</v>
      </c>
      <c r="EB13" s="24" t="e">
        <f>IF(#REF!=31,10,0)</f>
        <v>#REF!</v>
      </c>
      <c r="EC13" s="24" t="e">
        <f>IF(#REF!=32,9,0)</f>
        <v>#REF!</v>
      </c>
      <c r="ED13" s="24" t="e">
        <f>IF(#REF!=33,8,0)</f>
        <v>#REF!</v>
      </c>
      <c r="EE13" s="24" t="e">
        <f>IF(#REF!=34,7,0)</f>
        <v>#REF!</v>
      </c>
      <c r="EF13" s="24" t="e">
        <f>IF(#REF!=35,6,0)</f>
        <v>#REF!</v>
      </c>
      <c r="EG13" s="24" t="e">
        <f>IF(#REF!=36,5,0)</f>
        <v>#REF!</v>
      </c>
      <c r="EH13" s="24" t="e">
        <f>IF(#REF!=37,4,0)</f>
        <v>#REF!</v>
      </c>
      <c r="EI13" s="24" t="e">
        <f>IF(#REF!=38,3,0)</f>
        <v>#REF!</v>
      </c>
      <c r="EJ13" s="24" t="e">
        <f>IF(#REF!=39,2,0)</f>
        <v>#REF!</v>
      </c>
      <c r="EK13" s="24" t="e">
        <f>IF(#REF!=40,1,0)</f>
        <v>#REF!</v>
      </c>
      <c r="EL13" s="24" t="e">
        <f>IF(#REF!&gt;20,0,0)</f>
        <v>#REF!</v>
      </c>
      <c r="EM13" s="24" t="e">
        <f>IF(#REF!="сх",0,0)</f>
        <v>#REF!</v>
      </c>
      <c r="EN13" s="24" t="e">
        <f t="shared" si="3"/>
        <v>#REF!</v>
      </c>
      <c r="EO13" s="24"/>
      <c r="EP13" s="24" t="e">
        <f>IF(#REF!="сх","ноль",IF(#REF!&gt;0,#REF!,"Ноль"))</f>
        <v>#REF!</v>
      </c>
      <c r="EQ13" s="24" t="e">
        <f>IF(#REF!="сх","ноль",IF(#REF!&gt;0,#REF!,"Ноль"))</f>
        <v>#REF!</v>
      </c>
      <c r="ER13" s="24"/>
      <c r="ES13" s="24" t="e">
        <f t="shared" si="4"/>
        <v>#REF!</v>
      </c>
      <c r="ET13" s="24" t="e">
        <f>IF(I13=#REF!,IF(#REF!&lt;#REF!,#REF!,EX13),#REF!)</f>
        <v>#REF!</v>
      </c>
      <c r="EU13" s="24" t="e">
        <f>IF(I13=#REF!,IF(#REF!&lt;#REF!,0,1))</f>
        <v>#REF!</v>
      </c>
      <c r="EV13" s="24" t="e">
        <f>IF(AND(ES13&gt;=21,ES13&lt;&gt;0),ES13,IF(I13&lt;#REF!,"СТОП",ET13+EU13))</f>
        <v>#REF!</v>
      </c>
      <c r="EW13" s="24"/>
      <c r="EX13" s="24">
        <v>15</v>
      </c>
      <c r="EY13" s="24">
        <v>16</v>
      </c>
      <c r="EZ13" s="24"/>
      <c r="FA13" s="26" t="e">
        <f>IF(#REF!=1,25,0)</f>
        <v>#REF!</v>
      </c>
      <c r="FB13" s="26" t="e">
        <f>IF(#REF!=2,22,0)</f>
        <v>#REF!</v>
      </c>
      <c r="FC13" s="26" t="e">
        <f>IF(#REF!=3,20,0)</f>
        <v>#REF!</v>
      </c>
      <c r="FD13" s="26" t="e">
        <f>IF(#REF!=4,18,0)</f>
        <v>#REF!</v>
      </c>
      <c r="FE13" s="26" t="e">
        <f>IF(#REF!=5,16,0)</f>
        <v>#REF!</v>
      </c>
      <c r="FF13" s="26" t="e">
        <f>IF(#REF!=6,15,0)</f>
        <v>#REF!</v>
      </c>
      <c r="FG13" s="26" t="e">
        <f>IF(#REF!=7,14,0)</f>
        <v>#REF!</v>
      </c>
      <c r="FH13" s="26" t="e">
        <f>IF(#REF!=8,13,0)</f>
        <v>#REF!</v>
      </c>
      <c r="FI13" s="26" t="e">
        <f>IF(#REF!=9,12,0)</f>
        <v>#REF!</v>
      </c>
      <c r="FJ13" s="26" t="e">
        <f>IF(#REF!=10,11,0)</f>
        <v>#REF!</v>
      </c>
      <c r="FK13" s="26" t="e">
        <f>IF(#REF!=11,10,0)</f>
        <v>#REF!</v>
      </c>
      <c r="FL13" s="26" t="e">
        <f>IF(#REF!=12,9,0)</f>
        <v>#REF!</v>
      </c>
      <c r="FM13" s="26" t="e">
        <f>IF(#REF!=13,8,0)</f>
        <v>#REF!</v>
      </c>
      <c r="FN13" s="26" t="e">
        <f>IF(#REF!=14,7,0)</f>
        <v>#REF!</v>
      </c>
      <c r="FO13" s="26" t="e">
        <f>IF(#REF!=15,6,0)</f>
        <v>#REF!</v>
      </c>
      <c r="FP13" s="26" t="e">
        <f>IF(#REF!=16,5,0)</f>
        <v>#REF!</v>
      </c>
      <c r="FQ13" s="26" t="e">
        <f>IF(#REF!=17,4,0)</f>
        <v>#REF!</v>
      </c>
      <c r="FR13" s="26" t="e">
        <f>IF(#REF!=18,3,0)</f>
        <v>#REF!</v>
      </c>
      <c r="FS13" s="26" t="e">
        <f>IF(#REF!=19,2,0)</f>
        <v>#REF!</v>
      </c>
      <c r="FT13" s="26" t="e">
        <f>IF(#REF!=20,1,0)</f>
        <v>#REF!</v>
      </c>
      <c r="FU13" s="26" t="e">
        <f>IF(#REF!&gt;20,0,0)</f>
        <v>#REF!</v>
      </c>
      <c r="FV13" s="26" t="e">
        <f>IF(#REF!="сх",0,0)</f>
        <v>#REF!</v>
      </c>
      <c r="FW13" s="26" t="e">
        <f t="shared" si="5"/>
        <v>#REF!</v>
      </c>
      <c r="FX13" s="26" t="e">
        <f>IF(#REF!=1,25,0)</f>
        <v>#REF!</v>
      </c>
      <c r="FY13" s="26" t="e">
        <f>IF(#REF!=2,22,0)</f>
        <v>#REF!</v>
      </c>
      <c r="FZ13" s="26" t="e">
        <f>IF(#REF!=3,20,0)</f>
        <v>#REF!</v>
      </c>
      <c r="GA13" s="26" t="e">
        <f>IF(#REF!=4,18,0)</f>
        <v>#REF!</v>
      </c>
      <c r="GB13" s="26" t="e">
        <f>IF(#REF!=5,16,0)</f>
        <v>#REF!</v>
      </c>
      <c r="GC13" s="26" t="e">
        <f>IF(#REF!=6,15,0)</f>
        <v>#REF!</v>
      </c>
      <c r="GD13" s="26" t="e">
        <f>IF(#REF!=7,14,0)</f>
        <v>#REF!</v>
      </c>
      <c r="GE13" s="26" t="e">
        <f>IF(#REF!=8,13,0)</f>
        <v>#REF!</v>
      </c>
      <c r="GF13" s="26" t="e">
        <f>IF(#REF!=9,12,0)</f>
        <v>#REF!</v>
      </c>
      <c r="GG13" s="26" t="e">
        <f>IF(#REF!=10,11,0)</f>
        <v>#REF!</v>
      </c>
      <c r="GH13" s="26" t="e">
        <f>IF(#REF!=11,10,0)</f>
        <v>#REF!</v>
      </c>
      <c r="GI13" s="26" t="e">
        <f>IF(#REF!=12,9,0)</f>
        <v>#REF!</v>
      </c>
      <c r="GJ13" s="26" t="e">
        <f>IF(#REF!=13,8,0)</f>
        <v>#REF!</v>
      </c>
      <c r="GK13" s="26" t="e">
        <f>IF(#REF!=14,7,0)</f>
        <v>#REF!</v>
      </c>
      <c r="GL13" s="26" t="e">
        <f>IF(#REF!=15,6,0)</f>
        <v>#REF!</v>
      </c>
      <c r="GM13" s="26" t="e">
        <f>IF(#REF!=16,5,0)</f>
        <v>#REF!</v>
      </c>
      <c r="GN13" s="26" t="e">
        <f>IF(#REF!=17,4,0)</f>
        <v>#REF!</v>
      </c>
      <c r="GO13" s="26" t="e">
        <f>IF(#REF!=18,3,0)</f>
        <v>#REF!</v>
      </c>
      <c r="GP13" s="26" t="e">
        <f>IF(#REF!=19,2,0)</f>
        <v>#REF!</v>
      </c>
      <c r="GQ13" s="26" t="e">
        <f>IF(#REF!=20,1,0)</f>
        <v>#REF!</v>
      </c>
      <c r="GR13" s="26" t="e">
        <f>IF(#REF!&gt;20,0,0)</f>
        <v>#REF!</v>
      </c>
      <c r="GS13" s="26" t="e">
        <f>IF(#REF!="сх",0,0)</f>
        <v>#REF!</v>
      </c>
      <c r="GT13" s="26" t="e">
        <f t="shared" si="6"/>
        <v>#REF!</v>
      </c>
      <c r="GU13" s="26" t="e">
        <f>IF(#REF!=1,100,0)</f>
        <v>#REF!</v>
      </c>
      <c r="GV13" s="26" t="e">
        <f>IF(#REF!=2,98,0)</f>
        <v>#REF!</v>
      </c>
      <c r="GW13" s="26" t="e">
        <f>IF(#REF!=3,95,0)</f>
        <v>#REF!</v>
      </c>
      <c r="GX13" s="26" t="e">
        <f>IF(#REF!=4,93,0)</f>
        <v>#REF!</v>
      </c>
      <c r="GY13" s="26" t="e">
        <f>IF(#REF!=5,90,0)</f>
        <v>#REF!</v>
      </c>
      <c r="GZ13" s="26" t="e">
        <f>IF(#REF!=6,88,0)</f>
        <v>#REF!</v>
      </c>
      <c r="HA13" s="26" t="e">
        <f>IF(#REF!=7,85,0)</f>
        <v>#REF!</v>
      </c>
      <c r="HB13" s="26" t="e">
        <f>IF(#REF!=8,83,0)</f>
        <v>#REF!</v>
      </c>
      <c r="HC13" s="26" t="e">
        <f>IF(#REF!=9,80,0)</f>
        <v>#REF!</v>
      </c>
      <c r="HD13" s="26" t="e">
        <f>IF(#REF!=10,78,0)</f>
        <v>#REF!</v>
      </c>
      <c r="HE13" s="26" t="e">
        <f>IF(#REF!=11,75,0)</f>
        <v>#REF!</v>
      </c>
      <c r="HF13" s="26" t="e">
        <f>IF(#REF!=12,73,0)</f>
        <v>#REF!</v>
      </c>
      <c r="HG13" s="26" t="e">
        <f>IF(#REF!=13,70,0)</f>
        <v>#REF!</v>
      </c>
      <c r="HH13" s="26" t="e">
        <f>IF(#REF!=14,68,0)</f>
        <v>#REF!</v>
      </c>
      <c r="HI13" s="26" t="e">
        <f>IF(#REF!=15,65,0)</f>
        <v>#REF!</v>
      </c>
      <c r="HJ13" s="26" t="e">
        <f>IF(#REF!=16,63,0)</f>
        <v>#REF!</v>
      </c>
      <c r="HK13" s="26" t="e">
        <f>IF(#REF!=17,60,0)</f>
        <v>#REF!</v>
      </c>
      <c r="HL13" s="26" t="e">
        <f>IF(#REF!=18,58,0)</f>
        <v>#REF!</v>
      </c>
      <c r="HM13" s="26" t="e">
        <f>IF(#REF!=19,55,0)</f>
        <v>#REF!</v>
      </c>
      <c r="HN13" s="26" t="e">
        <f>IF(#REF!=20,53,0)</f>
        <v>#REF!</v>
      </c>
      <c r="HO13" s="26" t="e">
        <f>IF(#REF!&gt;20,0,0)</f>
        <v>#REF!</v>
      </c>
      <c r="HP13" s="26" t="e">
        <f>IF(#REF!="сх",0,0)</f>
        <v>#REF!</v>
      </c>
      <c r="HQ13" s="26" t="e">
        <f t="shared" si="7"/>
        <v>#REF!</v>
      </c>
      <c r="HR13" s="26" t="e">
        <f>IF(#REF!=1,100,0)</f>
        <v>#REF!</v>
      </c>
      <c r="HS13" s="26" t="e">
        <f>IF(#REF!=2,98,0)</f>
        <v>#REF!</v>
      </c>
      <c r="HT13" s="26" t="e">
        <f>IF(#REF!=3,95,0)</f>
        <v>#REF!</v>
      </c>
      <c r="HU13" s="26" t="e">
        <f>IF(#REF!=4,93,0)</f>
        <v>#REF!</v>
      </c>
      <c r="HV13" s="26" t="e">
        <f>IF(#REF!=5,90,0)</f>
        <v>#REF!</v>
      </c>
      <c r="HW13" s="26" t="e">
        <f>IF(#REF!=6,88,0)</f>
        <v>#REF!</v>
      </c>
      <c r="HX13" s="26" t="e">
        <f>IF(#REF!=7,85,0)</f>
        <v>#REF!</v>
      </c>
      <c r="HY13" s="26" t="e">
        <f>IF(#REF!=8,83,0)</f>
        <v>#REF!</v>
      </c>
      <c r="HZ13" s="26" t="e">
        <f>IF(#REF!=9,80,0)</f>
        <v>#REF!</v>
      </c>
      <c r="IA13" s="26" t="e">
        <f>IF(#REF!=10,78,0)</f>
        <v>#REF!</v>
      </c>
      <c r="IB13" s="26" t="e">
        <f>IF(#REF!=11,75,0)</f>
        <v>#REF!</v>
      </c>
      <c r="IC13" s="26" t="e">
        <f>IF(#REF!=12,73,0)</f>
        <v>#REF!</v>
      </c>
      <c r="ID13" s="26" t="e">
        <f>IF(#REF!=13,70,0)</f>
        <v>#REF!</v>
      </c>
      <c r="IE13" s="26" t="e">
        <f>IF(#REF!=14,68,0)</f>
        <v>#REF!</v>
      </c>
      <c r="IF13" s="26" t="e">
        <f>IF(#REF!=15,65,0)</f>
        <v>#REF!</v>
      </c>
      <c r="IG13" s="26" t="e">
        <f>IF(#REF!=16,63,0)</f>
        <v>#REF!</v>
      </c>
      <c r="IH13" s="26" t="e">
        <f>IF(#REF!=17,60,0)</f>
        <v>#REF!</v>
      </c>
      <c r="II13" s="26" t="e">
        <f>IF(#REF!=18,58,0)</f>
        <v>#REF!</v>
      </c>
      <c r="IJ13" s="26" t="e">
        <f>IF(#REF!=19,55,0)</f>
        <v>#REF!</v>
      </c>
      <c r="IK13" s="26" t="e">
        <f>IF(#REF!=20,53,0)</f>
        <v>#REF!</v>
      </c>
      <c r="IL13" s="26" t="e">
        <f>IF(#REF!&gt;20,0,0)</f>
        <v>#REF!</v>
      </c>
      <c r="IM13" s="26" t="e">
        <f>IF(#REF!="сх",0,0)</f>
        <v>#REF!</v>
      </c>
      <c r="IN13" s="26" t="e">
        <f t="shared" si="8"/>
        <v>#REF!</v>
      </c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</row>
    <row r="14" spans="1:259" s="3" customFormat="1" ht="58.5" customHeight="1" x14ac:dyDescent="0.2">
      <c r="A14" s="58">
        <v>6</v>
      </c>
      <c r="B14" s="45">
        <v>4.3</v>
      </c>
      <c r="C14" s="128" t="s">
        <v>91</v>
      </c>
      <c r="D14" s="109" t="s">
        <v>103</v>
      </c>
      <c r="E14" s="45" t="s">
        <v>37</v>
      </c>
      <c r="F14" s="117" t="s">
        <v>84</v>
      </c>
      <c r="G14" s="118" t="s">
        <v>95</v>
      </c>
      <c r="H14" s="113" t="s">
        <v>96</v>
      </c>
      <c r="I14" s="88">
        <v>15</v>
      </c>
      <c r="J14" s="23" t="e">
        <f>#REF!+#REF!</f>
        <v>#REF!</v>
      </c>
      <c r="K14" s="24"/>
      <c r="L14" s="25"/>
      <c r="M14" s="24" t="e">
        <f>IF(#REF!=1,25,0)</f>
        <v>#REF!</v>
      </c>
      <c r="N14" s="24" t="e">
        <f>IF(#REF!=2,22,0)</f>
        <v>#REF!</v>
      </c>
      <c r="O14" s="24" t="e">
        <f>IF(#REF!=3,20,0)</f>
        <v>#REF!</v>
      </c>
      <c r="P14" s="24" t="e">
        <f>IF(#REF!=4,18,0)</f>
        <v>#REF!</v>
      </c>
      <c r="Q14" s="24" t="e">
        <f>IF(#REF!=5,16,0)</f>
        <v>#REF!</v>
      </c>
      <c r="R14" s="24" t="e">
        <f>IF(#REF!=6,15,0)</f>
        <v>#REF!</v>
      </c>
      <c r="S14" s="24" t="e">
        <f>IF(#REF!=7,14,0)</f>
        <v>#REF!</v>
      </c>
      <c r="T14" s="24" t="e">
        <f>IF(#REF!=8,13,0)</f>
        <v>#REF!</v>
      </c>
      <c r="U14" s="24" t="e">
        <f>IF(#REF!=9,12,0)</f>
        <v>#REF!</v>
      </c>
      <c r="V14" s="24" t="e">
        <f>IF(#REF!=10,11,0)</f>
        <v>#REF!</v>
      </c>
      <c r="W14" s="24" t="e">
        <f>IF(#REF!=11,10,0)</f>
        <v>#REF!</v>
      </c>
      <c r="X14" s="24" t="e">
        <f>IF(#REF!=12,9,0)</f>
        <v>#REF!</v>
      </c>
      <c r="Y14" s="24" t="e">
        <f>IF(#REF!=13,8,0)</f>
        <v>#REF!</v>
      </c>
      <c r="Z14" s="24" t="e">
        <f>IF(#REF!=14,7,0)</f>
        <v>#REF!</v>
      </c>
      <c r="AA14" s="24" t="e">
        <f>IF(#REF!=15,6,0)</f>
        <v>#REF!</v>
      </c>
      <c r="AB14" s="24" t="e">
        <f>IF(#REF!=16,5,0)</f>
        <v>#REF!</v>
      </c>
      <c r="AC14" s="24" t="e">
        <f>IF(#REF!=17,4,0)</f>
        <v>#REF!</v>
      </c>
      <c r="AD14" s="24" t="e">
        <f>IF(#REF!=18,3,0)</f>
        <v>#REF!</v>
      </c>
      <c r="AE14" s="24" t="e">
        <f>IF(#REF!=19,2,0)</f>
        <v>#REF!</v>
      </c>
      <c r="AF14" s="24" t="e">
        <f>IF(#REF!=20,1,0)</f>
        <v>#REF!</v>
      </c>
      <c r="AG14" s="24" t="e">
        <f>IF(#REF!&gt;20,0,0)</f>
        <v>#REF!</v>
      </c>
      <c r="AH14" s="24" t="e">
        <f>IF(#REF!="сх",0,0)</f>
        <v>#REF!</v>
      </c>
      <c r="AI14" s="24" t="e">
        <f>SUM(M14:AG14)</f>
        <v>#REF!</v>
      </c>
      <c r="AJ14" s="24" t="e">
        <f>IF(#REF!=1,25,0)</f>
        <v>#REF!</v>
      </c>
      <c r="AK14" s="24" t="e">
        <f>IF(#REF!=2,22,0)</f>
        <v>#REF!</v>
      </c>
      <c r="AL14" s="24" t="e">
        <f>IF(#REF!=3,20,0)</f>
        <v>#REF!</v>
      </c>
      <c r="AM14" s="24" t="e">
        <f>IF(#REF!=4,18,0)</f>
        <v>#REF!</v>
      </c>
      <c r="AN14" s="24" t="e">
        <f>IF(#REF!=5,16,0)</f>
        <v>#REF!</v>
      </c>
      <c r="AO14" s="24" t="e">
        <f>IF(#REF!=6,15,0)</f>
        <v>#REF!</v>
      </c>
      <c r="AP14" s="24" t="e">
        <f>IF(#REF!=7,14,0)</f>
        <v>#REF!</v>
      </c>
      <c r="AQ14" s="24" t="e">
        <f>IF(#REF!=8,13,0)</f>
        <v>#REF!</v>
      </c>
      <c r="AR14" s="24" t="e">
        <f>IF(#REF!=9,12,0)</f>
        <v>#REF!</v>
      </c>
      <c r="AS14" s="24" t="e">
        <f>IF(#REF!=10,11,0)</f>
        <v>#REF!</v>
      </c>
      <c r="AT14" s="24" t="e">
        <f>IF(#REF!=11,10,0)</f>
        <v>#REF!</v>
      </c>
      <c r="AU14" s="24" t="e">
        <f>IF(#REF!=12,9,0)</f>
        <v>#REF!</v>
      </c>
      <c r="AV14" s="24" t="e">
        <f>IF(#REF!=13,8,0)</f>
        <v>#REF!</v>
      </c>
      <c r="AW14" s="24" t="e">
        <f>IF(#REF!=14,7,0)</f>
        <v>#REF!</v>
      </c>
      <c r="AX14" s="24" t="e">
        <f>IF(#REF!=15,6,0)</f>
        <v>#REF!</v>
      </c>
      <c r="AY14" s="24" t="e">
        <f>IF(#REF!=16,5,0)</f>
        <v>#REF!</v>
      </c>
      <c r="AZ14" s="24" t="e">
        <f>IF(#REF!=17,4,0)</f>
        <v>#REF!</v>
      </c>
      <c r="BA14" s="24" t="e">
        <f>IF(#REF!=18,3,0)</f>
        <v>#REF!</v>
      </c>
      <c r="BB14" s="24" t="e">
        <f>IF(#REF!=19,2,0)</f>
        <v>#REF!</v>
      </c>
      <c r="BC14" s="24" t="e">
        <f>IF(#REF!=20,1,0)</f>
        <v>#REF!</v>
      </c>
      <c r="BD14" s="24" t="e">
        <f>IF(#REF!&gt;20,0,0)</f>
        <v>#REF!</v>
      </c>
      <c r="BE14" s="24" t="e">
        <f>IF(#REF!="сх",0,0)</f>
        <v>#REF!</v>
      </c>
      <c r="BF14" s="24" t="e">
        <f>SUM(AJ14:BD14)</f>
        <v>#REF!</v>
      </c>
      <c r="BG14" s="24" t="e">
        <f>IF(#REF!=1,45,0)</f>
        <v>#REF!</v>
      </c>
      <c r="BH14" s="24" t="e">
        <f>IF(#REF!=2,42,0)</f>
        <v>#REF!</v>
      </c>
      <c r="BI14" s="24" t="e">
        <f>IF(#REF!=3,40,0)</f>
        <v>#REF!</v>
      </c>
      <c r="BJ14" s="24" t="e">
        <f>IF(#REF!=4,38,0)</f>
        <v>#REF!</v>
      </c>
      <c r="BK14" s="24" t="e">
        <f>IF(#REF!=5,36,0)</f>
        <v>#REF!</v>
      </c>
      <c r="BL14" s="24" t="e">
        <f>IF(#REF!=6,35,0)</f>
        <v>#REF!</v>
      </c>
      <c r="BM14" s="24" t="e">
        <f>IF(#REF!=7,34,0)</f>
        <v>#REF!</v>
      </c>
      <c r="BN14" s="24" t="e">
        <f>IF(#REF!=8,33,0)</f>
        <v>#REF!</v>
      </c>
      <c r="BO14" s="24" t="e">
        <f>IF(#REF!=9,32,0)</f>
        <v>#REF!</v>
      </c>
      <c r="BP14" s="24" t="e">
        <f>IF(#REF!=10,31,0)</f>
        <v>#REF!</v>
      </c>
      <c r="BQ14" s="24" t="e">
        <f>IF(#REF!=11,30,0)</f>
        <v>#REF!</v>
      </c>
      <c r="BR14" s="24" t="e">
        <f>IF(#REF!=12,29,0)</f>
        <v>#REF!</v>
      </c>
      <c r="BS14" s="24" t="e">
        <f>IF(#REF!=13,28,0)</f>
        <v>#REF!</v>
      </c>
      <c r="BT14" s="24" t="e">
        <f>IF(#REF!=14,27,0)</f>
        <v>#REF!</v>
      </c>
      <c r="BU14" s="24" t="e">
        <f>IF(#REF!=15,26,0)</f>
        <v>#REF!</v>
      </c>
      <c r="BV14" s="24" t="e">
        <f>IF(#REF!=16,25,0)</f>
        <v>#REF!</v>
      </c>
      <c r="BW14" s="24" t="e">
        <f>IF(#REF!=17,24,0)</f>
        <v>#REF!</v>
      </c>
      <c r="BX14" s="24" t="e">
        <f>IF(#REF!=18,23,0)</f>
        <v>#REF!</v>
      </c>
      <c r="BY14" s="24" t="e">
        <f>IF(#REF!=19,22,0)</f>
        <v>#REF!</v>
      </c>
      <c r="BZ14" s="24" t="e">
        <f>IF(#REF!=20,21,0)</f>
        <v>#REF!</v>
      </c>
      <c r="CA14" s="24" t="e">
        <f>IF(#REF!=21,20,0)</f>
        <v>#REF!</v>
      </c>
      <c r="CB14" s="24" t="e">
        <f>IF(#REF!=22,19,0)</f>
        <v>#REF!</v>
      </c>
      <c r="CC14" s="24" t="e">
        <f>IF(#REF!=23,18,0)</f>
        <v>#REF!</v>
      </c>
      <c r="CD14" s="24" t="e">
        <f>IF(#REF!=24,17,0)</f>
        <v>#REF!</v>
      </c>
      <c r="CE14" s="24" t="e">
        <f>IF(#REF!=25,16,0)</f>
        <v>#REF!</v>
      </c>
      <c r="CF14" s="24" t="e">
        <f>IF(#REF!=26,15,0)</f>
        <v>#REF!</v>
      </c>
      <c r="CG14" s="24" t="e">
        <f>IF(#REF!=27,14,0)</f>
        <v>#REF!</v>
      </c>
      <c r="CH14" s="24" t="e">
        <f>IF(#REF!=28,13,0)</f>
        <v>#REF!</v>
      </c>
      <c r="CI14" s="24" t="e">
        <f>IF(#REF!=29,12,0)</f>
        <v>#REF!</v>
      </c>
      <c r="CJ14" s="24" t="e">
        <f>IF(#REF!=30,11,0)</f>
        <v>#REF!</v>
      </c>
      <c r="CK14" s="24" t="e">
        <f>IF(#REF!=31,10,0)</f>
        <v>#REF!</v>
      </c>
      <c r="CL14" s="24" t="e">
        <f>IF(#REF!=32,9,0)</f>
        <v>#REF!</v>
      </c>
      <c r="CM14" s="24" t="e">
        <f>IF(#REF!=33,8,0)</f>
        <v>#REF!</v>
      </c>
      <c r="CN14" s="24" t="e">
        <f>IF(#REF!=34,7,0)</f>
        <v>#REF!</v>
      </c>
      <c r="CO14" s="24" t="e">
        <f>IF(#REF!=35,6,0)</f>
        <v>#REF!</v>
      </c>
      <c r="CP14" s="24" t="e">
        <f>IF(#REF!=36,5,0)</f>
        <v>#REF!</v>
      </c>
      <c r="CQ14" s="24" t="e">
        <f>IF(#REF!=37,4,0)</f>
        <v>#REF!</v>
      </c>
      <c r="CR14" s="24" t="e">
        <f>IF(#REF!=38,3,0)</f>
        <v>#REF!</v>
      </c>
      <c r="CS14" s="24" t="e">
        <f>IF(#REF!=39,2,0)</f>
        <v>#REF!</v>
      </c>
      <c r="CT14" s="24" t="e">
        <f>IF(#REF!=40,1,0)</f>
        <v>#REF!</v>
      </c>
      <c r="CU14" s="24" t="e">
        <f>IF(#REF!&gt;20,0,0)</f>
        <v>#REF!</v>
      </c>
      <c r="CV14" s="24" t="e">
        <f>IF(#REF!="сх",0,0)</f>
        <v>#REF!</v>
      </c>
      <c r="CW14" s="24" t="e">
        <f>SUM(BG14:CV14)</f>
        <v>#REF!</v>
      </c>
      <c r="CX14" s="24" t="e">
        <f>IF(#REF!=1,45,0)</f>
        <v>#REF!</v>
      </c>
      <c r="CY14" s="24" t="e">
        <f>IF(#REF!=2,42,0)</f>
        <v>#REF!</v>
      </c>
      <c r="CZ14" s="24" t="e">
        <f>IF(#REF!=3,40,0)</f>
        <v>#REF!</v>
      </c>
      <c r="DA14" s="24" t="e">
        <f>IF(#REF!=4,38,0)</f>
        <v>#REF!</v>
      </c>
      <c r="DB14" s="24" t="e">
        <f>IF(#REF!=5,36,0)</f>
        <v>#REF!</v>
      </c>
      <c r="DC14" s="24" t="e">
        <f>IF(#REF!=6,35,0)</f>
        <v>#REF!</v>
      </c>
      <c r="DD14" s="24" t="e">
        <f>IF(#REF!=7,34,0)</f>
        <v>#REF!</v>
      </c>
      <c r="DE14" s="24" t="e">
        <f>IF(#REF!=8,33,0)</f>
        <v>#REF!</v>
      </c>
      <c r="DF14" s="24" t="e">
        <f>IF(#REF!=9,32,0)</f>
        <v>#REF!</v>
      </c>
      <c r="DG14" s="24" t="e">
        <f>IF(#REF!=10,31,0)</f>
        <v>#REF!</v>
      </c>
      <c r="DH14" s="24" t="e">
        <f>IF(#REF!=11,30,0)</f>
        <v>#REF!</v>
      </c>
      <c r="DI14" s="24" t="e">
        <f>IF(#REF!=12,29,0)</f>
        <v>#REF!</v>
      </c>
      <c r="DJ14" s="24" t="e">
        <f>IF(#REF!=13,28,0)</f>
        <v>#REF!</v>
      </c>
      <c r="DK14" s="24" t="e">
        <f>IF(#REF!=14,27,0)</f>
        <v>#REF!</v>
      </c>
      <c r="DL14" s="24" t="e">
        <f>IF(#REF!=15,26,0)</f>
        <v>#REF!</v>
      </c>
      <c r="DM14" s="24" t="e">
        <f>IF(#REF!=16,25,0)</f>
        <v>#REF!</v>
      </c>
      <c r="DN14" s="24" t="e">
        <f>IF(#REF!=17,24,0)</f>
        <v>#REF!</v>
      </c>
      <c r="DO14" s="24" t="e">
        <f>IF(#REF!=18,23,0)</f>
        <v>#REF!</v>
      </c>
      <c r="DP14" s="24" t="e">
        <f>IF(#REF!=19,22,0)</f>
        <v>#REF!</v>
      </c>
      <c r="DQ14" s="24" t="e">
        <f>IF(#REF!=20,21,0)</f>
        <v>#REF!</v>
      </c>
      <c r="DR14" s="24" t="e">
        <f>IF(#REF!=21,20,0)</f>
        <v>#REF!</v>
      </c>
      <c r="DS14" s="24" t="e">
        <f>IF(#REF!=22,19,0)</f>
        <v>#REF!</v>
      </c>
      <c r="DT14" s="24" t="e">
        <f>IF(#REF!=23,18,0)</f>
        <v>#REF!</v>
      </c>
      <c r="DU14" s="24" t="e">
        <f>IF(#REF!=24,17,0)</f>
        <v>#REF!</v>
      </c>
      <c r="DV14" s="24" t="e">
        <f>IF(#REF!=25,16,0)</f>
        <v>#REF!</v>
      </c>
      <c r="DW14" s="24" t="e">
        <f>IF(#REF!=26,15,0)</f>
        <v>#REF!</v>
      </c>
      <c r="DX14" s="24" t="e">
        <f>IF(#REF!=27,14,0)</f>
        <v>#REF!</v>
      </c>
      <c r="DY14" s="24" t="e">
        <f>IF(#REF!=28,13,0)</f>
        <v>#REF!</v>
      </c>
      <c r="DZ14" s="24" t="e">
        <f>IF(#REF!=29,12,0)</f>
        <v>#REF!</v>
      </c>
      <c r="EA14" s="24" t="e">
        <f>IF(#REF!=30,11,0)</f>
        <v>#REF!</v>
      </c>
      <c r="EB14" s="24" t="e">
        <f>IF(#REF!=31,10,0)</f>
        <v>#REF!</v>
      </c>
      <c r="EC14" s="24" t="e">
        <f>IF(#REF!=32,9,0)</f>
        <v>#REF!</v>
      </c>
      <c r="ED14" s="24" t="e">
        <f>IF(#REF!=33,8,0)</f>
        <v>#REF!</v>
      </c>
      <c r="EE14" s="24" t="e">
        <f>IF(#REF!=34,7,0)</f>
        <v>#REF!</v>
      </c>
      <c r="EF14" s="24" t="e">
        <f>IF(#REF!=35,6,0)</f>
        <v>#REF!</v>
      </c>
      <c r="EG14" s="24" t="e">
        <f>IF(#REF!=36,5,0)</f>
        <v>#REF!</v>
      </c>
      <c r="EH14" s="24" t="e">
        <f>IF(#REF!=37,4,0)</f>
        <v>#REF!</v>
      </c>
      <c r="EI14" s="24" t="e">
        <f>IF(#REF!=38,3,0)</f>
        <v>#REF!</v>
      </c>
      <c r="EJ14" s="24" t="e">
        <f>IF(#REF!=39,2,0)</f>
        <v>#REF!</v>
      </c>
      <c r="EK14" s="24" t="e">
        <f>IF(#REF!=40,1,0)</f>
        <v>#REF!</v>
      </c>
      <c r="EL14" s="24" t="e">
        <f>IF(#REF!&gt;20,0,0)</f>
        <v>#REF!</v>
      </c>
      <c r="EM14" s="24" t="e">
        <f>IF(#REF!="сх",0,0)</f>
        <v>#REF!</v>
      </c>
      <c r="EN14" s="24" t="e">
        <f>SUM(CX14:EM14)</f>
        <v>#REF!</v>
      </c>
      <c r="EO14" s="24"/>
      <c r="EP14" s="24" t="e">
        <f>IF(#REF!="сх","ноль",IF(#REF!&gt;0,#REF!,"Ноль"))</f>
        <v>#REF!</v>
      </c>
      <c r="EQ14" s="24" t="e">
        <f>IF(#REF!="сх","ноль",IF(#REF!&gt;0,#REF!,"Ноль"))</f>
        <v>#REF!</v>
      </c>
      <c r="ER14" s="24"/>
      <c r="ES14" s="24" t="e">
        <f>MIN(EP14,EQ14)</f>
        <v>#REF!</v>
      </c>
      <c r="ET14" s="24" t="e">
        <f>IF(I14=#REF!,IF(#REF!&lt;#REF!,#REF!,EX14),#REF!)</f>
        <v>#REF!</v>
      </c>
      <c r="EU14" s="24" t="e">
        <f>IF(I14=#REF!,IF(#REF!&lt;#REF!,0,1))</f>
        <v>#REF!</v>
      </c>
      <c r="EV14" s="24" t="e">
        <f>IF(AND(ES14&gt;=21,ES14&lt;&gt;0),ES14,IF(I14&lt;#REF!,"СТОП",ET14+EU14))</f>
        <v>#REF!</v>
      </c>
      <c r="EW14" s="24"/>
      <c r="EX14" s="24">
        <v>15</v>
      </c>
      <c r="EY14" s="24">
        <v>16</v>
      </c>
      <c r="EZ14" s="24"/>
      <c r="FA14" s="26" t="e">
        <f>IF(#REF!=1,25,0)</f>
        <v>#REF!</v>
      </c>
      <c r="FB14" s="26" t="e">
        <f>IF(#REF!=2,22,0)</f>
        <v>#REF!</v>
      </c>
      <c r="FC14" s="26" t="e">
        <f>IF(#REF!=3,20,0)</f>
        <v>#REF!</v>
      </c>
      <c r="FD14" s="26" t="e">
        <f>IF(#REF!=4,18,0)</f>
        <v>#REF!</v>
      </c>
      <c r="FE14" s="26" t="e">
        <f>IF(#REF!=5,16,0)</f>
        <v>#REF!</v>
      </c>
      <c r="FF14" s="26" t="e">
        <f>IF(#REF!=6,15,0)</f>
        <v>#REF!</v>
      </c>
      <c r="FG14" s="26" t="e">
        <f>IF(#REF!=7,14,0)</f>
        <v>#REF!</v>
      </c>
      <c r="FH14" s="26" t="e">
        <f>IF(#REF!=8,13,0)</f>
        <v>#REF!</v>
      </c>
      <c r="FI14" s="26" t="e">
        <f>IF(#REF!=9,12,0)</f>
        <v>#REF!</v>
      </c>
      <c r="FJ14" s="26" t="e">
        <f>IF(#REF!=10,11,0)</f>
        <v>#REF!</v>
      </c>
      <c r="FK14" s="26" t="e">
        <f>IF(#REF!=11,10,0)</f>
        <v>#REF!</v>
      </c>
      <c r="FL14" s="26" t="e">
        <f>IF(#REF!=12,9,0)</f>
        <v>#REF!</v>
      </c>
      <c r="FM14" s="26" t="e">
        <f>IF(#REF!=13,8,0)</f>
        <v>#REF!</v>
      </c>
      <c r="FN14" s="26" t="e">
        <f>IF(#REF!=14,7,0)</f>
        <v>#REF!</v>
      </c>
      <c r="FO14" s="26" t="e">
        <f>IF(#REF!=15,6,0)</f>
        <v>#REF!</v>
      </c>
      <c r="FP14" s="26" t="e">
        <f>IF(#REF!=16,5,0)</f>
        <v>#REF!</v>
      </c>
      <c r="FQ14" s="26" t="e">
        <f>IF(#REF!=17,4,0)</f>
        <v>#REF!</v>
      </c>
      <c r="FR14" s="26" t="e">
        <f>IF(#REF!=18,3,0)</f>
        <v>#REF!</v>
      </c>
      <c r="FS14" s="26" t="e">
        <f>IF(#REF!=19,2,0)</f>
        <v>#REF!</v>
      </c>
      <c r="FT14" s="26" t="e">
        <f>IF(#REF!=20,1,0)</f>
        <v>#REF!</v>
      </c>
      <c r="FU14" s="26" t="e">
        <f>IF(#REF!&gt;20,0,0)</f>
        <v>#REF!</v>
      </c>
      <c r="FV14" s="26" t="e">
        <f>IF(#REF!="сх",0,0)</f>
        <v>#REF!</v>
      </c>
      <c r="FW14" s="26" t="e">
        <f>SUM(FA14:FV14)</f>
        <v>#REF!</v>
      </c>
      <c r="FX14" s="26" t="e">
        <f>IF(#REF!=1,25,0)</f>
        <v>#REF!</v>
      </c>
      <c r="FY14" s="26" t="e">
        <f>IF(#REF!=2,22,0)</f>
        <v>#REF!</v>
      </c>
      <c r="FZ14" s="26" t="e">
        <f>IF(#REF!=3,20,0)</f>
        <v>#REF!</v>
      </c>
      <c r="GA14" s="26" t="e">
        <f>IF(#REF!=4,18,0)</f>
        <v>#REF!</v>
      </c>
      <c r="GB14" s="26" t="e">
        <f>IF(#REF!=5,16,0)</f>
        <v>#REF!</v>
      </c>
      <c r="GC14" s="26" t="e">
        <f>IF(#REF!=6,15,0)</f>
        <v>#REF!</v>
      </c>
      <c r="GD14" s="26" t="e">
        <f>IF(#REF!=7,14,0)</f>
        <v>#REF!</v>
      </c>
      <c r="GE14" s="26" t="e">
        <f>IF(#REF!=8,13,0)</f>
        <v>#REF!</v>
      </c>
      <c r="GF14" s="26" t="e">
        <f>IF(#REF!=9,12,0)</f>
        <v>#REF!</v>
      </c>
      <c r="GG14" s="26" t="e">
        <f>IF(#REF!=10,11,0)</f>
        <v>#REF!</v>
      </c>
      <c r="GH14" s="26" t="e">
        <f>IF(#REF!=11,10,0)</f>
        <v>#REF!</v>
      </c>
      <c r="GI14" s="26" t="e">
        <f>IF(#REF!=12,9,0)</f>
        <v>#REF!</v>
      </c>
      <c r="GJ14" s="26" t="e">
        <f>IF(#REF!=13,8,0)</f>
        <v>#REF!</v>
      </c>
      <c r="GK14" s="26" t="e">
        <f>IF(#REF!=14,7,0)</f>
        <v>#REF!</v>
      </c>
      <c r="GL14" s="26" t="e">
        <f>IF(#REF!=15,6,0)</f>
        <v>#REF!</v>
      </c>
      <c r="GM14" s="26" t="e">
        <f>IF(#REF!=16,5,0)</f>
        <v>#REF!</v>
      </c>
      <c r="GN14" s="26" t="e">
        <f>IF(#REF!=17,4,0)</f>
        <v>#REF!</v>
      </c>
      <c r="GO14" s="26" t="e">
        <f>IF(#REF!=18,3,0)</f>
        <v>#REF!</v>
      </c>
      <c r="GP14" s="26" t="e">
        <f>IF(#REF!=19,2,0)</f>
        <v>#REF!</v>
      </c>
      <c r="GQ14" s="26" t="e">
        <f>IF(#REF!=20,1,0)</f>
        <v>#REF!</v>
      </c>
      <c r="GR14" s="26" t="e">
        <f>IF(#REF!&gt;20,0,0)</f>
        <v>#REF!</v>
      </c>
      <c r="GS14" s="26" t="e">
        <f>IF(#REF!="сх",0,0)</f>
        <v>#REF!</v>
      </c>
      <c r="GT14" s="26" t="e">
        <f>SUM(FX14:GS14)</f>
        <v>#REF!</v>
      </c>
      <c r="GU14" s="26" t="e">
        <f>IF(#REF!=1,100,0)</f>
        <v>#REF!</v>
      </c>
      <c r="GV14" s="26" t="e">
        <f>IF(#REF!=2,98,0)</f>
        <v>#REF!</v>
      </c>
      <c r="GW14" s="26" t="e">
        <f>IF(#REF!=3,95,0)</f>
        <v>#REF!</v>
      </c>
      <c r="GX14" s="26" t="e">
        <f>IF(#REF!=4,93,0)</f>
        <v>#REF!</v>
      </c>
      <c r="GY14" s="26" t="e">
        <f>IF(#REF!=5,90,0)</f>
        <v>#REF!</v>
      </c>
      <c r="GZ14" s="26" t="e">
        <f>IF(#REF!=6,88,0)</f>
        <v>#REF!</v>
      </c>
      <c r="HA14" s="26" t="e">
        <f>IF(#REF!=7,85,0)</f>
        <v>#REF!</v>
      </c>
      <c r="HB14" s="26" t="e">
        <f>IF(#REF!=8,83,0)</f>
        <v>#REF!</v>
      </c>
      <c r="HC14" s="26" t="e">
        <f>IF(#REF!=9,80,0)</f>
        <v>#REF!</v>
      </c>
      <c r="HD14" s="26" t="e">
        <f>IF(#REF!=10,78,0)</f>
        <v>#REF!</v>
      </c>
      <c r="HE14" s="26" t="e">
        <f>IF(#REF!=11,75,0)</f>
        <v>#REF!</v>
      </c>
      <c r="HF14" s="26" t="e">
        <f>IF(#REF!=12,73,0)</f>
        <v>#REF!</v>
      </c>
      <c r="HG14" s="26" t="e">
        <f>IF(#REF!=13,70,0)</f>
        <v>#REF!</v>
      </c>
      <c r="HH14" s="26" t="e">
        <f>IF(#REF!=14,68,0)</f>
        <v>#REF!</v>
      </c>
      <c r="HI14" s="26" t="e">
        <f>IF(#REF!=15,65,0)</f>
        <v>#REF!</v>
      </c>
      <c r="HJ14" s="26" t="e">
        <f>IF(#REF!=16,63,0)</f>
        <v>#REF!</v>
      </c>
      <c r="HK14" s="26" t="e">
        <f>IF(#REF!=17,60,0)</f>
        <v>#REF!</v>
      </c>
      <c r="HL14" s="26" t="e">
        <f>IF(#REF!=18,58,0)</f>
        <v>#REF!</v>
      </c>
      <c r="HM14" s="26" t="e">
        <f>IF(#REF!=19,55,0)</f>
        <v>#REF!</v>
      </c>
      <c r="HN14" s="26" t="e">
        <f>IF(#REF!=20,53,0)</f>
        <v>#REF!</v>
      </c>
      <c r="HO14" s="26" t="e">
        <f>IF(#REF!&gt;20,0,0)</f>
        <v>#REF!</v>
      </c>
      <c r="HP14" s="26" t="e">
        <f>IF(#REF!="сх",0,0)</f>
        <v>#REF!</v>
      </c>
      <c r="HQ14" s="26" t="e">
        <f>SUM(GU14:HP14)</f>
        <v>#REF!</v>
      </c>
      <c r="HR14" s="26" t="e">
        <f>IF(#REF!=1,100,0)</f>
        <v>#REF!</v>
      </c>
      <c r="HS14" s="26" t="e">
        <f>IF(#REF!=2,98,0)</f>
        <v>#REF!</v>
      </c>
      <c r="HT14" s="26" t="e">
        <f>IF(#REF!=3,95,0)</f>
        <v>#REF!</v>
      </c>
      <c r="HU14" s="26" t="e">
        <f>IF(#REF!=4,93,0)</f>
        <v>#REF!</v>
      </c>
      <c r="HV14" s="26" t="e">
        <f>IF(#REF!=5,90,0)</f>
        <v>#REF!</v>
      </c>
      <c r="HW14" s="26" t="e">
        <f>IF(#REF!=6,88,0)</f>
        <v>#REF!</v>
      </c>
      <c r="HX14" s="26" t="e">
        <f>IF(#REF!=7,85,0)</f>
        <v>#REF!</v>
      </c>
      <c r="HY14" s="26" t="e">
        <f>IF(#REF!=8,83,0)</f>
        <v>#REF!</v>
      </c>
      <c r="HZ14" s="26" t="e">
        <f>IF(#REF!=9,80,0)</f>
        <v>#REF!</v>
      </c>
      <c r="IA14" s="26" t="e">
        <f>IF(#REF!=10,78,0)</f>
        <v>#REF!</v>
      </c>
      <c r="IB14" s="26" t="e">
        <f>IF(#REF!=11,75,0)</f>
        <v>#REF!</v>
      </c>
      <c r="IC14" s="26" t="e">
        <f>IF(#REF!=12,73,0)</f>
        <v>#REF!</v>
      </c>
      <c r="ID14" s="26" t="e">
        <f>IF(#REF!=13,70,0)</f>
        <v>#REF!</v>
      </c>
      <c r="IE14" s="26" t="e">
        <f>IF(#REF!=14,68,0)</f>
        <v>#REF!</v>
      </c>
      <c r="IF14" s="26" t="e">
        <f>IF(#REF!=15,65,0)</f>
        <v>#REF!</v>
      </c>
      <c r="IG14" s="26" t="e">
        <f>IF(#REF!=16,63,0)</f>
        <v>#REF!</v>
      </c>
      <c r="IH14" s="26" t="e">
        <f>IF(#REF!=17,60,0)</f>
        <v>#REF!</v>
      </c>
      <c r="II14" s="26" t="e">
        <f>IF(#REF!=18,58,0)</f>
        <v>#REF!</v>
      </c>
      <c r="IJ14" s="26" t="e">
        <f>IF(#REF!=19,55,0)</f>
        <v>#REF!</v>
      </c>
      <c r="IK14" s="26" t="e">
        <f>IF(#REF!=20,53,0)</f>
        <v>#REF!</v>
      </c>
      <c r="IL14" s="26" t="e">
        <f>IF(#REF!&gt;20,0,0)</f>
        <v>#REF!</v>
      </c>
      <c r="IM14" s="26" t="e">
        <f>IF(#REF!="сх",0,0)</f>
        <v>#REF!</v>
      </c>
      <c r="IN14" s="26" t="e">
        <f>SUM(HR14:IM14)</f>
        <v>#REF!</v>
      </c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</row>
    <row r="15" spans="1:259" s="3" customFormat="1" ht="48.75" customHeight="1" x14ac:dyDescent="0.2">
      <c r="A15" s="58">
        <v>7</v>
      </c>
      <c r="B15" s="45">
        <v>4.2</v>
      </c>
      <c r="C15" s="124">
        <v>5</v>
      </c>
      <c r="D15" s="109" t="s">
        <v>106</v>
      </c>
      <c r="E15" s="45" t="s">
        <v>37</v>
      </c>
      <c r="F15" s="117" t="s">
        <v>31</v>
      </c>
      <c r="G15" s="118" t="s">
        <v>32</v>
      </c>
      <c r="H15" s="113" t="s">
        <v>96</v>
      </c>
      <c r="I15" s="88">
        <v>14</v>
      </c>
      <c r="J15" s="23" t="e">
        <f>#REF!+#REF!</f>
        <v>#REF!</v>
      </c>
      <c r="K15" s="24"/>
      <c r="L15" s="25"/>
      <c r="M15" s="24" t="e">
        <f>IF(#REF!=1,25,0)</f>
        <v>#REF!</v>
      </c>
      <c r="N15" s="24" t="e">
        <f>IF(#REF!=2,22,0)</f>
        <v>#REF!</v>
      </c>
      <c r="O15" s="24" t="e">
        <f>IF(#REF!=3,20,0)</f>
        <v>#REF!</v>
      </c>
      <c r="P15" s="24" t="e">
        <f>IF(#REF!=4,18,0)</f>
        <v>#REF!</v>
      </c>
      <c r="Q15" s="24" t="e">
        <f>IF(#REF!=5,16,0)</f>
        <v>#REF!</v>
      </c>
      <c r="R15" s="24" t="e">
        <f>IF(#REF!=6,15,0)</f>
        <v>#REF!</v>
      </c>
      <c r="S15" s="24" t="e">
        <f>IF(#REF!=7,14,0)</f>
        <v>#REF!</v>
      </c>
      <c r="T15" s="24" t="e">
        <f>IF(#REF!=8,13,0)</f>
        <v>#REF!</v>
      </c>
      <c r="U15" s="24" t="e">
        <f>IF(#REF!=9,12,0)</f>
        <v>#REF!</v>
      </c>
      <c r="V15" s="24" t="e">
        <f>IF(#REF!=10,11,0)</f>
        <v>#REF!</v>
      </c>
      <c r="W15" s="24" t="e">
        <f>IF(#REF!=11,10,0)</f>
        <v>#REF!</v>
      </c>
      <c r="X15" s="24" t="e">
        <f>IF(#REF!=12,9,0)</f>
        <v>#REF!</v>
      </c>
      <c r="Y15" s="24" t="e">
        <f>IF(#REF!=13,8,0)</f>
        <v>#REF!</v>
      </c>
      <c r="Z15" s="24" t="e">
        <f>IF(#REF!=14,7,0)</f>
        <v>#REF!</v>
      </c>
      <c r="AA15" s="24" t="e">
        <f>IF(#REF!=15,6,0)</f>
        <v>#REF!</v>
      </c>
      <c r="AB15" s="24" t="e">
        <f>IF(#REF!=16,5,0)</f>
        <v>#REF!</v>
      </c>
      <c r="AC15" s="24" t="e">
        <f>IF(#REF!=17,4,0)</f>
        <v>#REF!</v>
      </c>
      <c r="AD15" s="24" t="e">
        <f>IF(#REF!=18,3,0)</f>
        <v>#REF!</v>
      </c>
      <c r="AE15" s="24" t="e">
        <f>IF(#REF!=19,2,0)</f>
        <v>#REF!</v>
      </c>
      <c r="AF15" s="24" t="e">
        <f>IF(#REF!=20,1,0)</f>
        <v>#REF!</v>
      </c>
      <c r="AG15" s="24" t="e">
        <f>IF(#REF!&gt;20,0,0)</f>
        <v>#REF!</v>
      </c>
      <c r="AH15" s="24" t="e">
        <f>IF(#REF!="сх",0,0)</f>
        <v>#REF!</v>
      </c>
      <c r="AI15" s="24" t="e">
        <f t="shared" si="0"/>
        <v>#REF!</v>
      </c>
      <c r="AJ15" s="24" t="e">
        <f>IF(#REF!=1,25,0)</f>
        <v>#REF!</v>
      </c>
      <c r="AK15" s="24" t="e">
        <f>IF(#REF!=2,22,0)</f>
        <v>#REF!</v>
      </c>
      <c r="AL15" s="24" t="e">
        <f>IF(#REF!=3,20,0)</f>
        <v>#REF!</v>
      </c>
      <c r="AM15" s="24" t="e">
        <f>IF(#REF!=4,18,0)</f>
        <v>#REF!</v>
      </c>
      <c r="AN15" s="24" t="e">
        <f>IF(#REF!=5,16,0)</f>
        <v>#REF!</v>
      </c>
      <c r="AO15" s="24" t="e">
        <f>IF(#REF!=6,15,0)</f>
        <v>#REF!</v>
      </c>
      <c r="AP15" s="24" t="e">
        <f>IF(#REF!=7,14,0)</f>
        <v>#REF!</v>
      </c>
      <c r="AQ15" s="24" t="e">
        <f>IF(#REF!=8,13,0)</f>
        <v>#REF!</v>
      </c>
      <c r="AR15" s="24" t="e">
        <f>IF(#REF!=9,12,0)</f>
        <v>#REF!</v>
      </c>
      <c r="AS15" s="24" t="e">
        <f>IF(#REF!=10,11,0)</f>
        <v>#REF!</v>
      </c>
      <c r="AT15" s="24" t="e">
        <f>IF(#REF!=11,10,0)</f>
        <v>#REF!</v>
      </c>
      <c r="AU15" s="24" t="e">
        <f>IF(#REF!=12,9,0)</f>
        <v>#REF!</v>
      </c>
      <c r="AV15" s="24" t="e">
        <f>IF(#REF!=13,8,0)</f>
        <v>#REF!</v>
      </c>
      <c r="AW15" s="24" t="e">
        <f>IF(#REF!=14,7,0)</f>
        <v>#REF!</v>
      </c>
      <c r="AX15" s="24" t="e">
        <f>IF(#REF!=15,6,0)</f>
        <v>#REF!</v>
      </c>
      <c r="AY15" s="24" t="e">
        <f>IF(#REF!=16,5,0)</f>
        <v>#REF!</v>
      </c>
      <c r="AZ15" s="24" t="e">
        <f>IF(#REF!=17,4,0)</f>
        <v>#REF!</v>
      </c>
      <c r="BA15" s="24" t="e">
        <f>IF(#REF!=18,3,0)</f>
        <v>#REF!</v>
      </c>
      <c r="BB15" s="24" t="e">
        <f>IF(#REF!=19,2,0)</f>
        <v>#REF!</v>
      </c>
      <c r="BC15" s="24" t="e">
        <f>IF(#REF!=20,1,0)</f>
        <v>#REF!</v>
      </c>
      <c r="BD15" s="24" t="e">
        <f>IF(#REF!&gt;20,0,0)</f>
        <v>#REF!</v>
      </c>
      <c r="BE15" s="24" t="e">
        <f>IF(#REF!="сх",0,0)</f>
        <v>#REF!</v>
      </c>
      <c r="BF15" s="24" t="e">
        <f t="shared" si="1"/>
        <v>#REF!</v>
      </c>
      <c r="BG15" s="24" t="e">
        <f>IF(#REF!=1,45,0)</f>
        <v>#REF!</v>
      </c>
      <c r="BH15" s="24" t="e">
        <f>IF(#REF!=2,42,0)</f>
        <v>#REF!</v>
      </c>
      <c r="BI15" s="24" t="e">
        <f>IF(#REF!=3,40,0)</f>
        <v>#REF!</v>
      </c>
      <c r="BJ15" s="24" t="e">
        <f>IF(#REF!=4,38,0)</f>
        <v>#REF!</v>
      </c>
      <c r="BK15" s="24" t="e">
        <f>IF(#REF!=5,36,0)</f>
        <v>#REF!</v>
      </c>
      <c r="BL15" s="24" t="e">
        <f>IF(#REF!=6,35,0)</f>
        <v>#REF!</v>
      </c>
      <c r="BM15" s="24" t="e">
        <f>IF(#REF!=7,34,0)</f>
        <v>#REF!</v>
      </c>
      <c r="BN15" s="24" t="e">
        <f>IF(#REF!=8,33,0)</f>
        <v>#REF!</v>
      </c>
      <c r="BO15" s="24" t="e">
        <f>IF(#REF!=9,32,0)</f>
        <v>#REF!</v>
      </c>
      <c r="BP15" s="24" t="e">
        <f>IF(#REF!=10,31,0)</f>
        <v>#REF!</v>
      </c>
      <c r="BQ15" s="24" t="e">
        <f>IF(#REF!=11,30,0)</f>
        <v>#REF!</v>
      </c>
      <c r="BR15" s="24" t="e">
        <f>IF(#REF!=12,29,0)</f>
        <v>#REF!</v>
      </c>
      <c r="BS15" s="24" t="e">
        <f>IF(#REF!=13,28,0)</f>
        <v>#REF!</v>
      </c>
      <c r="BT15" s="24" t="e">
        <f>IF(#REF!=14,27,0)</f>
        <v>#REF!</v>
      </c>
      <c r="BU15" s="24" t="e">
        <f>IF(#REF!=15,26,0)</f>
        <v>#REF!</v>
      </c>
      <c r="BV15" s="24" t="e">
        <f>IF(#REF!=16,25,0)</f>
        <v>#REF!</v>
      </c>
      <c r="BW15" s="24" t="e">
        <f>IF(#REF!=17,24,0)</f>
        <v>#REF!</v>
      </c>
      <c r="BX15" s="24" t="e">
        <f>IF(#REF!=18,23,0)</f>
        <v>#REF!</v>
      </c>
      <c r="BY15" s="24" t="e">
        <f>IF(#REF!=19,22,0)</f>
        <v>#REF!</v>
      </c>
      <c r="BZ15" s="24" t="e">
        <f>IF(#REF!=20,21,0)</f>
        <v>#REF!</v>
      </c>
      <c r="CA15" s="24" t="e">
        <f>IF(#REF!=21,20,0)</f>
        <v>#REF!</v>
      </c>
      <c r="CB15" s="24" t="e">
        <f>IF(#REF!=22,19,0)</f>
        <v>#REF!</v>
      </c>
      <c r="CC15" s="24" t="e">
        <f>IF(#REF!=23,18,0)</f>
        <v>#REF!</v>
      </c>
      <c r="CD15" s="24" t="e">
        <f>IF(#REF!=24,17,0)</f>
        <v>#REF!</v>
      </c>
      <c r="CE15" s="24" t="e">
        <f>IF(#REF!=25,16,0)</f>
        <v>#REF!</v>
      </c>
      <c r="CF15" s="24" t="e">
        <f>IF(#REF!=26,15,0)</f>
        <v>#REF!</v>
      </c>
      <c r="CG15" s="24" t="e">
        <f>IF(#REF!=27,14,0)</f>
        <v>#REF!</v>
      </c>
      <c r="CH15" s="24" t="e">
        <f>IF(#REF!=28,13,0)</f>
        <v>#REF!</v>
      </c>
      <c r="CI15" s="24" t="e">
        <f>IF(#REF!=29,12,0)</f>
        <v>#REF!</v>
      </c>
      <c r="CJ15" s="24" t="e">
        <f>IF(#REF!=30,11,0)</f>
        <v>#REF!</v>
      </c>
      <c r="CK15" s="24" t="e">
        <f>IF(#REF!=31,10,0)</f>
        <v>#REF!</v>
      </c>
      <c r="CL15" s="24" t="e">
        <f>IF(#REF!=32,9,0)</f>
        <v>#REF!</v>
      </c>
      <c r="CM15" s="24" t="e">
        <f>IF(#REF!=33,8,0)</f>
        <v>#REF!</v>
      </c>
      <c r="CN15" s="24" t="e">
        <f>IF(#REF!=34,7,0)</f>
        <v>#REF!</v>
      </c>
      <c r="CO15" s="24" t="e">
        <f>IF(#REF!=35,6,0)</f>
        <v>#REF!</v>
      </c>
      <c r="CP15" s="24" t="e">
        <f>IF(#REF!=36,5,0)</f>
        <v>#REF!</v>
      </c>
      <c r="CQ15" s="24" t="e">
        <f>IF(#REF!=37,4,0)</f>
        <v>#REF!</v>
      </c>
      <c r="CR15" s="24" t="e">
        <f>IF(#REF!=38,3,0)</f>
        <v>#REF!</v>
      </c>
      <c r="CS15" s="24" t="e">
        <f>IF(#REF!=39,2,0)</f>
        <v>#REF!</v>
      </c>
      <c r="CT15" s="24" t="e">
        <f>IF(#REF!=40,1,0)</f>
        <v>#REF!</v>
      </c>
      <c r="CU15" s="24" t="e">
        <f>IF(#REF!&gt;20,0,0)</f>
        <v>#REF!</v>
      </c>
      <c r="CV15" s="24" t="e">
        <f>IF(#REF!="сх",0,0)</f>
        <v>#REF!</v>
      </c>
      <c r="CW15" s="24" t="e">
        <f t="shared" si="2"/>
        <v>#REF!</v>
      </c>
      <c r="CX15" s="24" t="e">
        <f>IF(#REF!=1,45,0)</f>
        <v>#REF!</v>
      </c>
      <c r="CY15" s="24" t="e">
        <f>IF(#REF!=2,42,0)</f>
        <v>#REF!</v>
      </c>
      <c r="CZ15" s="24" t="e">
        <f>IF(#REF!=3,40,0)</f>
        <v>#REF!</v>
      </c>
      <c r="DA15" s="24" t="e">
        <f>IF(#REF!=4,38,0)</f>
        <v>#REF!</v>
      </c>
      <c r="DB15" s="24" t="e">
        <f>IF(#REF!=5,36,0)</f>
        <v>#REF!</v>
      </c>
      <c r="DC15" s="24" t="e">
        <f>IF(#REF!=6,35,0)</f>
        <v>#REF!</v>
      </c>
      <c r="DD15" s="24" t="e">
        <f>IF(#REF!=7,34,0)</f>
        <v>#REF!</v>
      </c>
      <c r="DE15" s="24" t="e">
        <f>IF(#REF!=8,33,0)</f>
        <v>#REF!</v>
      </c>
      <c r="DF15" s="24" t="e">
        <f>IF(#REF!=9,32,0)</f>
        <v>#REF!</v>
      </c>
      <c r="DG15" s="24" t="e">
        <f>IF(#REF!=10,31,0)</f>
        <v>#REF!</v>
      </c>
      <c r="DH15" s="24" t="e">
        <f>IF(#REF!=11,30,0)</f>
        <v>#REF!</v>
      </c>
      <c r="DI15" s="24" t="e">
        <f>IF(#REF!=12,29,0)</f>
        <v>#REF!</v>
      </c>
      <c r="DJ15" s="24" t="e">
        <f>IF(#REF!=13,28,0)</f>
        <v>#REF!</v>
      </c>
      <c r="DK15" s="24" t="e">
        <f>IF(#REF!=14,27,0)</f>
        <v>#REF!</v>
      </c>
      <c r="DL15" s="24" t="e">
        <f>IF(#REF!=15,26,0)</f>
        <v>#REF!</v>
      </c>
      <c r="DM15" s="24" t="e">
        <f>IF(#REF!=16,25,0)</f>
        <v>#REF!</v>
      </c>
      <c r="DN15" s="24" t="e">
        <f>IF(#REF!=17,24,0)</f>
        <v>#REF!</v>
      </c>
      <c r="DO15" s="24" t="e">
        <f>IF(#REF!=18,23,0)</f>
        <v>#REF!</v>
      </c>
      <c r="DP15" s="24" t="e">
        <f>IF(#REF!=19,22,0)</f>
        <v>#REF!</v>
      </c>
      <c r="DQ15" s="24" t="e">
        <f>IF(#REF!=20,21,0)</f>
        <v>#REF!</v>
      </c>
      <c r="DR15" s="24" t="e">
        <f>IF(#REF!=21,20,0)</f>
        <v>#REF!</v>
      </c>
      <c r="DS15" s="24" t="e">
        <f>IF(#REF!=22,19,0)</f>
        <v>#REF!</v>
      </c>
      <c r="DT15" s="24" t="e">
        <f>IF(#REF!=23,18,0)</f>
        <v>#REF!</v>
      </c>
      <c r="DU15" s="24" t="e">
        <f>IF(#REF!=24,17,0)</f>
        <v>#REF!</v>
      </c>
      <c r="DV15" s="24" t="e">
        <f>IF(#REF!=25,16,0)</f>
        <v>#REF!</v>
      </c>
      <c r="DW15" s="24" t="e">
        <f>IF(#REF!=26,15,0)</f>
        <v>#REF!</v>
      </c>
      <c r="DX15" s="24" t="e">
        <f>IF(#REF!=27,14,0)</f>
        <v>#REF!</v>
      </c>
      <c r="DY15" s="24" t="e">
        <f>IF(#REF!=28,13,0)</f>
        <v>#REF!</v>
      </c>
      <c r="DZ15" s="24" t="e">
        <f>IF(#REF!=29,12,0)</f>
        <v>#REF!</v>
      </c>
      <c r="EA15" s="24" t="e">
        <f>IF(#REF!=30,11,0)</f>
        <v>#REF!</v>
      </c>
      <c r="EB15" s="24" t="e">
        <f>IF(#REF!=31,10,0)</f>
        <v>#REF!</v>
      </c>
      <c r="EC15" s="24" t="e">
        <f>IF(#REF!=32,9,0)</f>
        <v>#REF!</v>
      </c>
      <c r="ED15" s="24" t="e">
        <f>IF(#REF!=33,8,0)</f>
        <v>#REF!</v>
      </c>
      <c r="EE15" s="24" t="e">
        <f>IF(#REF!=34,7,0)</f>
        <v>#REF!</v>
      </c>
      <c r="EF15" s="24" t="e">
        <f>IF(#REF!=35,6,0)</f>
        <v>#REF!</v>
      </c>
      <c r="EG15" s="24" t="e">
        <f>IF(#REF!=36,5,0)</f>
        <v>#REF!</v>
      </c>
      <c r="EH15" s="24" t="e">
        <f>IF(#REF!=37,4,0)</f>
        <v>#REF!</v>
      </c>
      <c r="EI15" s="24" t="e">
        <f>IF(#REF!=38,3,0)</f>
        <v>#REF!</v>
      </c>
      <c r="EJ15" s="24" t="e">
        <f>IF(#REF!=39,2,0)</f>
        <v>#REF!</v>
      </c>
      <c r="EK15" s="24" t="e">
        <f>IF(#REF!=40,1,0)</f>
        <v>#REF!</v>
      </c>
      <c r="EL15" s="24" t="e">
        <f>IF(#REF!&gt;20,0,0)</f>
        <v>#REF!</v>
      </c>
      <c r="EM15" s="24" t="e">
        <f>IF(#REF!="сх",0,0)</f>
        <v>#REF!</v>
      </c>
      <c r="EN15" s="24" t="e">
        <f t="shared" si="3"/>
        <v>#REF!</v>
      </c>
      <c r="EO15" s="24"/>
      <c r="EP15" s="24" t="e">
        <f>IF(#REF!="сх","ноль",IF(#REF!&gt;0,#REF!,"Ноль"))</f>
        <v>#REF!</v>
      </c>
      <c r="EQ15" s="24" t="e">
        <f>IF(#REF!="сх","ноль",IF(#REF!&gt;0,#REF!,"Ноль"))</f>
        <v>#REF!</v>
      </c>
      <c r="ER15" s="24"/>
      <c r="ES15" s="24" t="e">
        <f t="shared" si="4"/>
        <v>#REF!</v>
      </c>
      <c r="ET15" s="24" t="e">
        <f>IF(I15=#REF!,IF(#REF!&lt;#REF!,#REF!,EX15),#REF!)</f>
        <v>#REF!</v>
      </c>
      <c r="EU15" s="24" t="e">
        <f>IF(I15=#REF!,IF(#REF!&lt;#REF!,0,1))</f>
        <v>#REF!</v>
      </c>
      <c r="EV15" s="24" t="e">
        <f>IF(AND(ES15&gt;=21,ES15&lt;&gt;0),ES15,IF(I15&lt;#REF!,"СТОП",ET15+EU15))</f>
        <v>#REF!</v>
      </c>
      <c r="EW15" s="24"/>
      <c r="EX15" s="24">
        <v>15</v>
      </c>
      <c r="EY15" s="24">
        <v>16</v>
      </c>
      <c r="EZ15" s="24"/>
      <c r="FA15" s="26" t="e">
        <f>IF(#REF!=1,25,0)</f>
        <v>#REF!</v>
      </c>
      <c r="FB15" s="26" t="e">
        <f>IF(#REF!=2,22,0)</f>
        <v>#REF!</v>
      </c>
      <c r="FC15" s="26" t="e">
        <f>IF(#REF!=3,20,0)</f>
        <v>#REF!</v>
      </c>
      <c r="FD15" s="26" t="e">
        <f>IF(#REF!=4,18,0)</f>
        <v>#REF!</v>
      </c>
      <c r="FE15" s="26" t="e">
        <f>IF(#REF!=5,16,0)</f>
        <v>#REF!</v>
      </c>
      <c r="FF15" s="26" t="e">
        <f>IF(#REF!=6,15,0)</f>
        <v>#REF!</v>
      </c>
      <c r="FG15" s="26" t="e">
        <f>IF(#REF!=7,14,0)</f>
        <v>#REF!</v>
      </c>
      <c r="FH15" s="26" t="e">
        <f>IF(#REF!=8,13,0)</f>
        <v>#REF!</v>
      </c>
      <c r="FI15" s="26" t="e">
        <f>IF(#REF!=9,12,0)</f>
        <v>#REF!</v>
      </c>
      <c r="FJ15" s="26" t="e">
        <f>IF(#REF!=10,11,0)</f>
        <v>#REF!</v>
      </c>
      <c r="FK15" s="26" t="e">
        <f>IF(#REF!=11,10,0)</f>
        <v>#REF!</v>
      </c>
      <c r="FL15" s="26" t="e">
        <f>IF(#REF!=12,9,0)</f>
        <v>#REF!</v>
      </c>
      <c r="FM15" s="26" t="e">
        <f>IF(#REF!=13,8,0)</f>
        <v>#REF!</v>
      </c>
      <c r="FN15" s="26" t="e">
        <f>IF(#REF!=14,7,0)</f>
        <v>#REF!</v>
      </c>
      <c r="FO15" s="26" t="e">
        <f>IF(#REF!=15,6,0)</f>
        <v>#REF!</v>
      </c>
      <c r="FP15" s="26" t="e">
        <f>IF(#REF!=16,5,0)</f>
        <v>#REF!</v>
      </c>
      <c r="FQ15" s="26" t="e">
        <f>IF(#REF!=17,4,0)</f>
        <v>#REF!</v>
      </c>
      <c r="FR15" s="26" t="e">
        <f>IF(#REF!=18,3,0)</f>
        <v>#REF!</v>
      </c>
      <c r="FS15" s="26" t="e">
        <f>IF(#REF!=19,2,0)</f>
        <v>#REF!</v>
      </c>
      <c r="FT15" s="26" t="e">
        <f>IF(#REF!=20,1,0)</f>
        <v>#REF!</v>
      </c>
      <c r="FU15" s="26" t="e">
        <f>IF(#REF!&gt;20,0,0)</f>
        <v>#REF!</v>
      </c>
      <c r="FV15" s="26" t="e">
        <f>IF(#REF!="сх",0,0)</f>
        <v>#REF!</v>
      </c>
      <c r="FW15" s="26" t="e">
        <f t="shared" si="5"/>
        <v>#REF!</v>
      </c>
      <c r="FX15" s="26" t="e">
        <f>IF(#REF!=1,25,0)</f>
        <v>#REF!</v>
      </c>
      <c r="FY15" s="26" t="e">
        <f>IF(#REF!=2,22,0)</f>
        <v>#REF!</v>
      </c>
      <c r="FZ15" s="26" t="e">
        <f>IF(#REF!=3,20,0)</f>
        <v>#REF!</v>
      </c>
      <c r="GA15" s="26" t="e">
        <f>IF(#REF!=4,18,0)</f>
        <v>#REF!</v>
      </c>
      <c r="GB15" s="26" t="e">
        <f>IF(#REF!=5,16,0)</f>
        <v>#REF!</v>
      </c>
      <c r="GC15" s="26" t="e">
        <f>IF(#REF!=6,15,0)</f>
        <v>#REF!</v>
      </c>
      <c r="GD15" s="26" t="e">
        <f>IF(#REF!=7,14,0)</f>
        <v>#REF!</v>
      </c>
      <c r="GE15" s="26" t="e">
        <f>IF(#REF!=8,13,0)</f>
        <v>#REF!</v>
      </c>
      <c r="GF15" s="26" t="e">
        <f>IF(#REF!=9,12,0)</f>
        <v>#REF!</v>
      </c>
      <c r="GG15" s="26" t="e">
        <f>IF(#REF!=10,11,0)</f>
        <v>#REF!</v>
      </c>
      <c r="GH15" s="26" t="e">
        <f>IF(#REF!=11,10,0)</f>
        <v>#REF!</v>
      </c>
      <c r="GI15" s="26" t="e">
        <f>IF(#REF!=12,9,0)</f>
        <v>#REF!</v>
      </c>
      <c r="GJ15" s="26" t="e">
        <f>IF(#REF!=13,8,0)</f>
        <v>#REF!</v>
      </c>
      <c r="GK15" s="26" t="e">
        <f>IF(#REF!=14,7,0)</f>
        <v>#REF!</v>
      </c>
      <c r="GL15" s="26" t="e">
        <f>IF(#REF!=15,6,0)</f>
        <v>#REF!</v>
      </c>
      <c r="GM15" s="26" t="e">
        <f>IF(#REF!=16,5,0)</f>
        <v>#REF!</v>
      </c>
      <c r="GN15" s="26" t="e">
        <f>IF(#REF!=17,4,0)</f>
        <v>#REF!</v>
      </c>
      <c r="GO15" s="26" t="e">
        <f>IF(#REF!=18,3,0)</f>
        <v>#REF!</v>
      </c>
      <c r="GP15" s="26" t="e">
        <f>IF(#REF!=19,2,0)</f>
        <v>#REF!</v>
      </c>
      <c r="GQ15" s="26" t="e">
        <f>IF(#REF!=20,1,0)</f>
        <v>#REF!</v>
      </c>
      <c r="GR15" s="26" t="e">
        <f>IF(#REF!&gt;20,0,0)</f>
        <v>#REF!</v>
      </c>
      <c r="GS15" s="26" t="e">
        <f>IF(#REF!="сх",0,0)</f>
        <v>#REF!</v>
      </c>
      <c r="GT15" s="26" t="e">
        <f t="shared" si="6"/>
        <v>#REF!</v>
      </c>
      <c r="GU15" s="26" t="e">
        <f>IF(#REF!=1,100,0)</f>
        <v>#REF!</v>
      </c>
      <c r="GV15" s="26" t="e">
        <f>IF(#REF!=2,98,0)</f>
        <v>#REF!</v>
      </c>
      <c r="GW15" s="26" t="e">
        <f>IF(#REF!=3,95,0)</f>
        <v>#REF!</v>
      </c>
      <c r="GX15" s="26" t="e">
        <f>IF(#REF!=4,93,0)</f>
        <v>#REF!</v>
      </c>
      <c r="GY15" s="26" t="e">
        <f>IF(#REF!=5,90,0)</f>
        <v>#REF!</v>
      </c>
      <c r="GZ15" s="26" t="e">
        <f>IF(#REF!=6,88,0)</f>
        <v>#REF!</v>
      </c>
      <c r="HA15" s="26" t="e">
        <f>IF(#REF!=7,85,0)</f>
        <v>#REF!</v>
      </c>
      <c r="HB15" s="26" t="e">
        <f>IF(#REF!=8,83,0)</f>
        <v>#REF!</v>
      </c>
      <c r="HC15" s="26" t="e">
        <f>IF(#REF!=9,80,0)</f>
        <v>#REF!</v>
      </c>
      <c r="HD15" s="26" t="e">
        <f>IF(#REF!=10,78,0)</f>
        <v>#REF!</v>
      </c>
      <c r="HE15" s="26" t="e">
        <f>IF(#REF!=11,75,0)</f>
        <v>#REF!</v>
      </c>
      <c r="HF15" s="26" t="e">
        <f>IF(#REF!=12,73,0)</f>
        <v>#REF!</v>
      </c>
      <c r="HG15" s="26" t="e">
        <f>IF(#REF!=13,70,0)</f>
        <v>#REF!</v>
      </c>
      <c r="HH15" s="26" t="e">
        <f>IF(#REF!=14,68,0)</f>
        <v>#REF!</v>
      </c>
      <c r="HI15" s="26" t="e">
        <f>IF(#REF!=15,65,0)</f>
        <v>#REF!</v>
      </c>
      <c r="HJ15" s="26" t="e">
        <f>IF(#REF!=16,63,0)</f>
        <v>#REF!</v>
      </c>
      <c r="HK15" s="26" t="e">
        <f>IF(#REF!=17,60,0)</f>
        <v>#REF!</v>
      </c>
      <c r="HL15" s="26" t="e">
        <f>IF(#REF!=18,58,0)</f>
        <v>#REF!</v>
      </c>
      <c r="HM15" s="26" t="e">
        <f>IF(#REF!=19,55,0)</f>
        <v>#REF!</v>
      </c>
      <c r="HN15" s="26" t="e">
        <f>IF(#REF!=20,53,0)</f>
        <v>#REF!</v>
      </c>
      <c r="HO15" s="26" t="e">
        <f>IF(#REF!&gt;20,0,0)</f>
        <v>#REF!</v>
      </c>
      <c r="HP15" s="26" t="e">
        <f>IF(#REF!="сх",0,0)</f>
        <v>#REF!</v>
      </c>
      <c r="HQ15" s="26" t="e">
        <f t="shared" si="7"/>
        <v>#REF!</v>
      </c>
      <c r="HR15" s="26" t="e">
        <f>IF(#REF!=1,100,0)</f>
        <v>#REF!</v>
      </c>
      <c r="HS15" s="26" t="e">
        <f>IF(#REF!=2,98,0)</f>
        <v>#REF!</v>
      </c>
      <c r="HT15" s="26" t="e">
        <f>IF(#REF!=3,95,0)</f>
        <v>#REF!</v>
      </c>
      <c r="HU15" s="26" t="e">
        <f>IF(#REF!=4,93,0)</f>
        <v>#REF!</v>
      </c>
      <c r="HV15" s="26" t="e">
        <f>IF(#REF!=5,90,0)</f>
        <v>#REF!</v>
      </c>
      <c r="HW15" s="26" t="e">
        <f>IF(#REF!=6,88,0)</f>
        <v>#REF!</v>
      </c>
      <c r="HX15" s="26" t="e">
        <f>IF(#REF!=7,85,0)</f>
        <v>#REF!</v>
      </c>
      <c r="HY15" s="26" t="e">
        <f>IF(#REF!=8,83,0)</f>
        <v>#REF!</v>
      </c>
      <c r="HZ15" s="26" t="e">
        <f>IF(#REF!=9,80,0)</f>
        <v>#REF!</v>
      </c>
      <c r="IA15" s="26" t="e">
        <f>IF(#REF!=10,78,0)</f>
        <v>#REF!</v>
      </c>
      <c r="IB15" s="26" t="e">
        <f>IF(#REF!=11,75,0)</f>
        <v>#REF!</v>
      </c>
      <c r="IC15" s="26" t="e">
        <f>IF(#REF!=12,73,0)</f>
        <v>#REF!</v>
      </c>
      <c r="ID15" s="26" t="e">
        <f>IF(#REF!=13,70,0)</f>
        <v>#REF!</v>
      </c>
      <c r="IE15" s="26" t="e">
        <f>IF(#REF!=14,68,0)</f>
        <v>#REF!</v>
      </c>
      <c r="IF15" s="26" t="e">
        <f>IF(#REF!=15,65,0)</f>
        <v>#REF!</v>
      </c>
      <c r="IG15" s="26" t="e">
        <f>IF(#REF!=16,63,0)</f>
        <v>#REF!</v>
      </c>
      <c r="IH15" s="26" t="e">
        <f>IF(#REF!=17,60,0)</f>
        <v>#REF!</v>
      </c>
      <c r="II15" s="26" t="e">
        <f>IF(#REF!=18,58,0)</f>
        <v>#REF!</v>
      </c>
      <c r="IJ15" s="26" t="e">
        <f>IF(#REF!=19,55,0)</f>
        <v>#REF!</v>
      </c>
      <c r="IK15" s="26" t="e">
        <f>IF(#REF!=20,53,0)</f>
        <v>#REF!</v>
      </c>
      <c r="IL15" s="26" t="e">
        <f>IF(#REF!&gt;20,0,0)</f>
        <v>#REF!</v>
      </c>
      <c r="IM15" s="26" t="e">
        <f>IF(#REF!="сх",0,0)</f>
        <v>#REF!</v>
      </c>
      <c r="IN15" s="26" t="e">
        <f t="shared" si="8"/>
        <v>#REF!</v>
      </c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</row>
    <row r="16" spans="1:259" s="3" customFormat="1" ht="51" customHeight="1" x14ac:dyDescent="0.2">
      <c r="A16" s="58">
        <v>8</v>
      </c>
      <c r="B16" s="45">
        <v>4.0999999999999996</v>
      </c>
      <c r="C16" s="124">
        <v>44</v>
      </c>
      <c r="D16" s="109" t="s">
        <v>147</v>
      </c>
      <c r="E16" s="45" t="s">
        <v>37</v>
      </c>
      <c r="F16" s="117" t="s">
        <v>31</v>
      </c>
      <c r="G16" s="118" t="s">
        <v>32</v>
      </c>
      <c r="H16" s="113" t="s">
        <v>96</v>
      </c>
      <c r="I16" s="88">
        <v>13</v>
      </c>
      <c r="J16" s="23" t="e">
        <f>#REF!+#REF!</f>
        <v>#REF!</v>
      </c>
      <c r="K16" s="24"/>
      <c r="L16" s="25"/>
      <c r="M16" s="24" t="e">
        <f>IF(#REF!=1,25,0)</f>
        <v>#REF!</v>
      </c>
      <c r="N16" s="24" t="e">
        <f>IF(#REF!=2,22,0)</f>
        <v>#REF!</v>
      </c>
      <c r="O16" s="24" t="e">
        <f>IF(#REF!=3,20,0)</f>
        <v>#REF!</v>
      </c>
      <c r="P16" s="24" t="e">
        <f>IF(#REF!=4,18,0)</f>
        <v>#REF!</v>
      </c>
      <c r="Q16" s="24" t="e">
        <f>IF(#REF!=5,16,0)</f>
        <v>#REF!</v>
      </c>
      <c r="R16" s="24" t="e">
        <f>IF(#REF!=6,15,0)</f>
        <v>#REF!</v>
      </c>
      <c r="S16" s="24" t="e">
        <f>IF(#REF!=7,14,0)</f>
        <v>#REF!</v>
      </c>
      <c r="T16" s="24" t="e">
        <f>IF(#REF!=8,13,0)</f>
        <v>#REF!</v>
      </c>
      <c r="U16" s="24" t="e">
        <f>IF(#REF!=9,12,0)</f>
        <v>#REF!</v>
      </c>
      <c r="V16" s="24" t="e">
        <f>IF(#REF!=10,11,0)</f>
        <v>#REF!</v>
      </c>
      <c r="W16" s="24" t="e">
        <f>IF(#REF!=11,10,0)</f>
        <v>#REF!</v>
      </c>
      <c r="X16" s="24" t="e">
        <f>IF(#REF!=12,9,0)</f>
        <v>#REF!</v>
      </c>
      <c r="Y16" s="24" t="e">
        <f>IF(#REF!=13,8,0)</f>
        <v>#REF!</v>
      </c>
      <c r="Z16" s="24" t="e">
        <f>IF(#REF!=14,7,0)</f>
        <v>#REF!</v>
      </c>
      <c r="AA16" s="24" t="e">
        <f>IF(#REF!=15,6,0)</f>
        <v>#REF!</v>
      </c>
      <c r="AB16" s="24" t="e">
        <f>IF(#REF!=16,5,0)</f>
        <v>#REF!</v>
      </c>
      <c r="AC16" s="24" t="e">
        <f>IF(#REF!=17,4,0)</f>
        <v>#REF!</v>
      </c>
      <c r="AD16" s="24" t="e">
        <f>IF(#REF!=18,3,0)</f>
        <v>#REF!</v>
      </c>
      <c r="AE16" s="24" t="e">
        <f>IF(#REF!=19,2,0)</f>
        <v>#REF!</v>
      </c>
      <c r="AF16" s="24" t="e">
        <f>IF(#REF!=20,1,0)</f>
        <v>#REF!</v>
      </c>
      <c r="AG16" s="24" t="e">
        <f>IF(#REF!&gt;20,0,0)</f>
        <v>#REF!</v>
      </c>
      <c r="AH16" s="24" t="e">
        <f>IF(#REF!="сх",0,0)</f>
        <v>#REF!</v>
      </c>
      <c r="AI16" s="24" t="e">
        <f t="shared" si="0"/>
        <v>#REF!</v>
      </c>
      <c r="AJ16" s="24" t="e">
        <f>IF(#REF!=1,25,0)</f>
        <v>#REF!</v>
      </c>
      <c r="AK16" s="24" t="e">
        <f>IF(#REF!=2,22,0)</f>
        <v>#REF!</v>
      </c>
      <c r="AL16" s="24" t="e">
        <f>IF(#REF!=3,20,0)</f>
        <v>#REF!</v>
      </c>
      <c r="AM16" s="24" t="e">
        <f>IF(#REF!=4,18,0)</f>
        <v>#REF!</v>
      </c>
      <c r="AN16" s="24" t="e">
        <f>IF(#REF!=5,16,0)</f>
        <v>#REF!</v>
      </c>
      <c r="AO16" s="24" t="e">
        <f>IF(#REF!=6,15,0)</f>
        <v>#REF!</v>
      </c>
      <c r="AP16" s="24" t="e">
        <f>IF(#REF!=7,14,0)</f>
        <v>#REF!</v>
      </c>
      <c r="AQ16" s="24" t="e">
        <f>IF(#REF!=8,13,0)</f>
        <v>#REF!</v>
      </c>
      <c r="AR16" s="24" t="e">
        <f>IF(#REF!=9,12,0)</f>
        <v>#REF!</v>
      </c>
      <c r="AS16" s="24" t="e">
        <f>IF(#REF!=10,11,0)</f>
        <v>#REF!</v>
      </c>
      <c r="AT16" s="24" t="e">
        <f>IF(#REF!=11,10,0)</f>
        <v>#REF!</v>
      </c>
      <c r="AU16" s="24" t="e">
        <f>IF(#REF!=12,9,0)</f>
        <v>#REF!</v>
      </c>
      <c r="AV16" s="24" t="e">
        <f>IF(#REF!=13,8,0)</f>
        <v>#REF!</v>
      </c>
      <c r="AW16" s="24" t="e">
        <f>IF(#REF!=14,7,0)</f>
        <v>#REF!</v>
      </c>
      <c r="AX16" s="24" t="e">
        <f>IF(#REF!=15,6,0)</f>
        <v>#REF!</v>
      </c>
      <c r="AY16" s="24" t="e">
        <f>IF(#REF!=16,5,0)</f>
        <v>#REF!</v>
      </c>
      <c r="AZ16" s="24" t="e">
        <f>IF(#REF!=17,4,0)</f>
        <v>#REF!</v>
      </c>
      <c r="BA16" s="24" t="e">
        <f>IF(#REF!=18,3,0)</f>
        <v>#REF!</v>
      </c>
      <c r="BB16" s="24" t="e">
        <f>IF(#REF!=19,2,0)</f>
        <v>#REF!</v>
      </c>
      <c r="BC16" s="24" t="e">
        <f>IF(#REF!=20,1,0)</f>
        <v>#REF!</v>
      </c>
      <c r="BD16" s="24" t="e">
        <f>IF(#REF!&gt;20,0,0)</f>
        <v>#REF!</v>
      </c>
      <c r="BE16" s="24" t="e">
        <f>IF(#REF!="сх",0,0)</f>
        <v>#REF!</v>
      </c>
      <c r="BF16" s="24" t="e">
        <f t="shared" si="1"/>
        <v>#REF!</v>
      </c>
      <c r="BG16" s="24" t="e">
        <f>IF(#REF!=1,45,0)</f>
        <v>#REF!</v>
      </c>
      <c r="BH16" s="24" t="e">
        <f>IF(#REF!=2,42,0)</f>
        <v>#REF!</v>
      </c>
      <c r="BI16" s="24" t="e">
        <f>IF(#REF!=3,40,0)</f>
        <v>#REF!</v>
      </c>
      <c r="BJ16" s="24" t="e">
        <f>IF(#REF!=4,38,0)</f>
        <v>#REF!</v>
      </c>
      <c r="BK16" s="24" t="e">
        <f>IF(#REF!=5,36,0)</f>
        <v>#REF!</v>
      </c>
      <c r="BL16" s="24" t="e">
        <f>IF(#REF!=6,35,0)</f>
        <v>#REF!</v>
      </c>
      <c r="BM16" s="24" t="e">
        <f>IF(#REF!=7,34,0)</f>
        <v>#REF!</v>
      </c>
      <c r="BN16" s="24" t="e">
        <f>IF(#REF!=8,33,0)</f>
        <v>#REF!</v>
      </c>
      <c r="BO16" s="24" t="e">
        <f>IF(#REF!=9,32,0)</f>
        <v>#REF!</v>
      </c>
      <c r="BP16" s="24" t="e">
        <f>IF(#REF!=10,31,0)</f>
        <v>#REF!</v>
      </c>
      <c r="BQ16" s="24" t="e">
        <f>IF(#REF!=11,30,0)</f>
        <v>#REF!</v>
      </c>
      <c r="BR16" s="24" t="e">
        <f>IF(#REF!=12,29,0)</f>
        <v>#REF!</v>
      </c>
      <c r="BS16" s="24" t="e">
        <f>IF(#REF!=13,28,0)</f>
        <v>#REF!</v>
      </c>
      <c r="BT16" s="24" t="e">
        <f>IF(#REF!=14,27,0)</f>
        <v>#REF!</v>
      </c>
      <c r="BU16" s="24" t="e">
        <f>IF(#REF!=15,26,0)</f>
        <v>#REF!</v>
      </c>
      <c r="BV16" s="24" t="e">
        <f>IF(#REF!=16,25,0)</f>
        <v>#REF!</v>
      </c>
      <c r="BW16" s="24" t="e">
        <f>IF(#REF!=17,24,0)</f>
        <v>#REF!</v>
      </c>
      <c r="BX16" s="24" t="e">
        <f>IF(#REF!=18,23,0)</f>
        <v>#REF!</v>
      </c>
      <c r="BY16" s="24" t="e">
        <f>IF(#REF!=19,22,0)</f>
        <v>#REF!</v>
      </c>
      <c r="BZ16" s="24" t="e">
        <f>IF(#REF!=20,21,0)</f>
        <v>#REF!</v>
      </c>
      <c r="CA16" s="24" t="e">
        <f>IF(#REF!=21,20,0)</f>
        <v>#REF!</v>
      </c>
      <c r="CB16" s="24" t="e">
        <f>IF(#REF!=22,19,0)</f>
        <v>#REF!</v>
      </c>
      <c r="CC16" s="24" t="e">
        <f>IF(#REF!=23,18,0)</f>
        <v>#REF!</v>
      </c>
      <c r="CD16" s="24" t="e">
        <f>IF(#REF!=24,17,0)</f>
        <v>#REF!</v>
      </c>
      <c r="CE16" s="24" t="e">
        <f>IF(#REF!=25,16,0)</f>
        <v>#REF!</v>
      </c>
      <c r="CF16" s="24" t="e">
        <f>IF(#REF!=26,15,0)</f>
        <v>#REF!</v>
      </c>
      <c r="CG16" s="24" t="e">
        <f>IF(#REF!=27,14,0)</f>
        <v>#REF!</v>
      </c>
      <c r="CH16" s="24" t="e">
        <f>IF(#REF!=28,13,0)</f>
        <v>#REF!</v>
      </c>
      <c r="CI16" s="24" t="e">
        <f>IF(#REF!=29,12,0)</f>
        <v>#REF!</v>
      </c>
      <c r="CJ16" s="24" t="e">
        <f>IF(#REF!=30,11,0)</f>
        <v>#REF!</v>
      </c>
      <c r="CK16" s="24" t="e">
        <f>IF(#REF!=31,10,0)</f>
        <v>#REF!</v>
      </c>
      <c r="CL16" s="24" t="e">
        <f>IF(#REF!=32,9,0)</f>
        <v>#REF!</v>
      </c>
      <c r="CM16" s="24" t="e">
        <f>IF(#REF!=33,8,0)</f>
        <v>#REF!</v>
      </c>
      <c r="CN16" s="24" t="e">
        <f>IF(#REF!=34,7,0)</f>
        <v>#REF!</v>
      </c>
      <c r="CO16" s="24" t="e">
        <f>IF(#REF!=35,6,0)</f>
        <v>#REF!</v>
      </c>
      <c r="CP16" s="24" t="e">
        <f>IF(#REF!=36,5,0)</f>
        <v>#REF!</v>
      </c>
      <c r="CQ16" s="24" t="e">
        <f>IF(#REF!=37,4,0)</f>
        <v>#REF!</v>
      </c>
      <c r="CR16" s="24" t="e">
        <f>IF(#REF!=38,3,0)</f>
        <v>#REF!</v>
      </c>
      <c r="CS16" s="24" t="e">
        <f>IF(#REF!=39,2,0)</f>
        <v>#REF!</v>
      </c>
      <c r="CT16" s="24" t="e">
        <f>IF(#REF!=40,1,0)</f>
        <v>#REF!</v>
      </c>
      <c r="CU16" s="24" t="e">
        <f>IF(#REF!&gt;20,0,0)</f>
        <v>#REF!</v>
      </c>
      <c r="CV16" s="24" t="e">
        <f>IF(#REF!="сх",0,0)</f>
        <v>#REF!</v>
      </c>
      <c r="CW16" s="24" t="e">
        <f t="shared" si="2"/>
        <v>#REF!</v>
      </c>
      <c r="CX16" s="24" t="e">
        <f>IF(#REF!=1,45,0)</f>
        <v>#REF!</v>
      </c>
      <c r="CY16" s="24" t="e">
        <f>IF(#REF!=2,42,0)</f>
        <v>#REF!</v>
      </c>
      <c r="CZ16" s="24" t="e">
        <f>IF(#REF!=3,40,0)</f>
        <v>#REF!</v>
      </c>
      <c r="DA16" s="24" t="e">
        <f>IF(#REF!=4,38,0)</f>
        <v>#REF!</v>
      </c>
      <c r="DB16" s="24" t="e">
        <f>IF(#REF!=5,36,0)</f>
        <v>#REF!</v>
      </c>
      <c r="DC16" s="24" t="e">
        <f>IF(#REF!=6,35,0)</f>
        <v>#REF!</v>
      </c>
      <c r="DD16" s="24" t="e">
        <f>IF(#REF!=7,34,0)</f>
        <v>#REF!</v>
      </c>
      <c r="DE16" s="24" t="e">
        <f>IF(#REF!=8,33,0)</f>
        <v>#REF!</v>
      </c>
      <c r="DF16" s="24" t="e">
        <f>IF(#REF!=9,32,0)</f>
        <v>#REF!</v>
      </c>
      <c r="DG16" s="24" t="e">
        <f>IF(#REF!=10,31,0)</f>
        <v>#REF!</v>
      </c>
      <c r="DH16" s="24" t="e">
        <f>IF(#REF!=11,30,0)</f>
        <v>#REF!</v>
      </c>
      <c r="DI16" s="24" t="e">
        <f>IF(#REF!=12,29,0)</f>
        <v>#REF!</v>
      </c>
      <c r="DJ16" s="24" t="e">
        <f>IF(#REF!=13,28,0)</f>
        <v>#REF!</v>
      </c>
      <c r="DK16" s="24" t="e">
        <f>IF(#REF!=14,27,0)</f>
        <v>#REF!</v>
      </c>
      <c r="DL16" s="24" t="e">
        <f>IF(#REF!=15,26,0)</f>
        <v>#REF!</v>
      </c>
      <c r="DM16" s="24" t="e">
        <f>IF(#REF!=16,25,0)</f>
        <v>#REF!</v>
      </c>
      <c r="DN16" s="24" t="e">
        <f>IF(#REF!=17,24,0)</f>
        <v>#REF!</v>
      </c>
      <c r="DO16" s="24" t="e">
        <f>IF(#REF!=18,23,0)</f>
        <v>#REF!</v>
      </c>
      <c r="DP16" s="24" t="e">
        <f>IF(#REF!=19,22,0)</f>
        <v>#REF!</v>
      </c>
      <c r="DQ16" s="24" t="e">
        <f>IF(#REF!=20,21,0)</f>
        <v>#REF!</v>
      </c>
      <c r="DR16" s="24" t="e">
        <f>IF(#REF!=21,20,0)</f>
        <v>#REF!</v>
      </c>
      <c r="DS16" s="24" t="e">
        <f>IF(#REF!=22,19,0)</f>
        <v>#REF!</v>
      </c>
      <c r="DT16" s="24" t="e">
        <f>IF(#REF!=23,18,0)</f>
        <v>#REF!</v>
      </c>
      <c r="DU16" s="24" t="e">
        <f>IF(#REF!=24,17,0)</f>
        <v>#REF!</v>
      </c>
      <c r="DV16" s="24" t="e">
        <f>IF(#REF!=25,16,0)</f>
        <v>#REF!</v>
      </c>
      <c r="DW16" s="24" t="e">
        <f>IF(#REF!=26,15,0)</f>
        <v>#REF!</v>
      </c>
      <c r="DX16" s="24" t="e">
        <f>IF(#REF!=27,14,0)</f>
        <v>#REF!</v>
      </c>
      <c r="DY16" s="24" t="e">
        <f>IF(#REF!=28,13,0)</f>
        <v>#REF!</v>
      </c>
      <c r="DZ16" s="24" t="e">
        <f>IF(#REF!=29,12,0)</f>
        <v>#REF!</v>
      </c>
      <c r="EA16" s="24" t="e">
        <f>IF(#REF!=30,11,0)</f>
        <v>#REF!</v>
      </c>
      <c r="EB16" s="24" t="e">
        <f>IF(#REF!=31,10,0)</f>
        <v>#REF!</v>
      </c>
      <c r="EC16" s="24" t="e">
        <f>IF(#REF!=32,9,0)</f>
        <v>#REF!</v>
      </c>
      <c r="ED16" s="24" t="e">
        <f>IF(#REF!=33,8,0)</f>
        <v>#REF!</v>
      </c>
      <c r="EE16" s="24" t="e">
        <f>IF(#REF!=34,7,0)</f>
        <v>#REF!</v>
      </c>
      <c r="EF16" s="24" t="e">
        <f>IF(#REF!=35,6,0)</f>
        <v>#REF!</v>
      </c>
      <c r="EG16" s="24" t="e">
        <f>IF(#REF!=36,5,0)</f>
        <v>#REF!</v>
      </c>
      <c r="EH16" s="24" t="e">
        <f>IF(#REF!=37,4,0)</f>
        <v>#REF!</v>
      </c>
      <c r="EI16" s="24" t="e">
        <f>IF(#REF!=38,3,0)</f>
        <v>#REF!</v>
      </c>
      <c r="EJ16" s="24" t="e">
        <f>IF(#REF!=39,2,0)</f>
        <v>#REF!</v>
      </c>
      <c r="EK16" s="24" t="e">
        <f>IF(#REF!=40,1,0)</f>
        <v>#REF!</v>
      </c>
      <c r="EL16" s="24" t="e">
        <f>IF(#REF!&gt;20,0,0)</f>
        <v>#REF!</v>
      </c>
      <c r="EM16" s="24" t="e">
        <f>IF(#REF!="сх",0,0)</f>
        <v>#REF!</v>
      </c>
      <c r="EN16" s="24" t="e">
        <f t="shared" si="3"/>
        <v>#REF!</v>
      </c>
      <c r="EO16" s="24"/>
      <c r="EP16" s="24" t="e">
        <f>IF(#REF!="сх","ноль",IF(#REF!&gt;0,#REF!,"Ноль"))</f>
        <v>#REF!</v>
      </c>
      <c r="EQ16" s="24" t="e">
        <f>IF(#REF!="сх","ноль",IF(#REF!&gt;0,#REF!,"Ноль"))</f>
        <v>#REF!</v>
      </c>
      <c r="ER16" s="24"/>
      <c r="ES16" s="24" t="e">
        <f t="shared" si="4"/>
        <v>#REF!</v>
      </c>
      <c r="ET16" s="24" t="e">
        <f>IF(I16=#REF!,IF(#REF!&lt;#REF!,#REF!,EX16),#REF!)</f>
        <v>#REF!</v>
      </c>
      <c r="EU16" s="24" t="e">
        <f>IF(I16=#REF!,IF(#REF!&lt;#REF!,0,1))</f>
        <v>#REF!</v>
      </c>
      <c r="EV16" s="24" t="e">
        <f>IF(AND(ES16&gt;=21,ES16&lt;&gt;0),ES16,IF(I16&lt;#REF!,"СТОП",ET16+EU16))</f>
        <v>#REF!</v>
      </c>
      <c r="EW16" s="24"/>
      <c r="EX16" s="24">
        <v>15</v>
      </c>
      <c r="EY16" s="24">
        <v>16</v>
      </c>
      <c r="EZ16" s="24"/>
      <c r="FA16" s="26" t="e">
        <f>IF(#REF!=1,25,0)</f>
        <v>#REF!</v>
      </c>
      <c r="FB16" s="26" t="e">
        <f>IF(#REF!=2,22,0)</f>
        <v>#REF!</v>
      </c>
      <c r="FC16" s="26" t="e">
        <f>IF(#REF!=3,20,0)</f>
        <v>#REF!</v>
      </c>
      <c r="FD16" s="26" t="e">
        <f>IF(#REF!=4,18,0)</f>
        <v>#REF!</v>
      </c>
      <c r="FE16" s="26" t="e">
        <f>IF(#REF!=5,16,0)</f>
        <v>#REF!</v>
      </c>
      <c r="FF16" s="26" t="e">
        <f>IF(#REF!=6,15,0)</f>
        <v>#REF!</v>
      </c>
      <c r="FG16" s="26" t="e">
        <f>IF(#REF!=7,14,0)</f>
        <v>#REF!</v>
      </c>
      <c r="FH16" s="26" t="e">
        <f>IF(#REF!=8,13,0)</f>
        <v>#REF!</v>
      </c>
      <c r="FI16" s="26" t="e">
        <f>IF(#REF!=9,12,0)</f>
        <v>#REF!</v>
      </c>
      <c r="FJ16" s="26" t="e">
        <f>IF(#REF!=10,11,0)</f>
        <v>#REF!</v>
      </c>
      <c r="FK16" s="26" t="e">
        <f>IF(#REF!=11,10,0)</f>
        <v>#REF!</v>
      </c>
      <c r="FL16" s="26" t="e">
        <f>IF(#REF!=12,9,0)</f>
        <v>#REF!</v>
      </c>
      <c r="FM16" s="26" t="e">
        <f>IF(#REF!=13,8,0)</f>
        <v>#REF!</v>
      </c>
      <c r="FN16" s="26" t="e">
        <f>IF(#REF!=14,7,0)</f>
        <v>#REF!</v>
      </c>
      <c r="FO16" s="26" t="e">
        <f>IF(#REF!=15,6,0)</f>
        <v>#REF!</v>
      </c>
      <c r="FP16" s="26" t="e">
        <f>IF(#REF!=16,5,0)</f>
        <v>#REF!</v>
      </c>
      <c r="FQ16" s="26" t="e">
        <f>IF(#REF!=17,4,0)</f>
        <v>#REF!</v>
      </c>
      <c r="FR16" s="26" t="e">
        <f>IF(#REF!=18,3,0)</f>
        <v>#REF!</v>
      </c>
      <c r="FS16" s="26" t="e">
        <f>IF(#REF!=19,2,0)</f>
        <v>#REF!</v>
      </c>
      <c r="FT16" s="26" t="e">
        <f>IF(#REF!=20,1,0)</f>
        <v>#REF!</v>
      </c>
      <c r="FU16" s="26" t="e">
        <f>IF(#REF!&gt;20,0,0)</f>
        <v>#REF!</v>
      </c>
      <c r="FV16" s="26" t="e">
        <f>IF(#REF!="сх",0,0)</f>
        <v>#REF!</v>
      </c>
      <c r="FW16" s="26" t="e">
        <f t="shared" si="5"/>
        <v>#REF!</v>
      </c>
      <c r="FX16" s="26" t="e">
        <f>IF(#REF!=1,25,0)</f>
        <v>#REF!</v>
      </c>
      <c r="FY16" s="26" t="e">
        <f>IF(#REF!=2,22,0)</f>
        <v>#REF!</v>
      </c>
      <c r="FZ16" s="26" t="e">
        <f>IF(#REF!=3,20,0)</f>
        <v>#REF!</v>
      </c>
      <c r="GA16" s="26" t="e">
        <f>IF(#REF!=4,18,0)</f>
        <v>#REF!</v>
      </c>
      <c r="GB16" s="26" t="e">
        <f>IF(#REF!=5,16,0)</f>
        <v>#REF!</v>
      </c>
      <c r="GC16" s="26" t="e">
        <f>IF(#REF!=6,15,0)</f>
        <v>#REF!</v>
      </c>
      <c r="GD16" s="26" t="e">
        <f>IF(#REF!=7,14,0)</f>
        <v>#REF!</v>
      </c>
      <c r="GE16" s="26" t="e">
        <f>IF(#REF!=8,13,0)</f>
        <v>#REF!</v>
      </c>
      <c r="GF16" s="26" t="e">
        <f>IF(#REF!=9,12,0)</f>
        <v>#REF!</v>
      </c>
      <c r="GG16" s="26" t="e">
        <f>IF(#REF!=10,11,0)</f>
        <v>#REF!</v>
      </c>
      <c r="GH16" s="26" t="e">
        <f>IF(#REF!=11,10,0)</f>
        <v>#REF!</v>
      </c>
      <c r="GI16" s="26" t="e">
        <f>IF(#REF!=12,9,0)</f>
        <v>#REF!</v>
      </c>
      <c r="GJ16" s="26" t="e">
        <f>IF(#REF!=13,8,0)</f>
        <v>#REF!</v>
      </c>
      <c r="GK16" s="26" t="e">
        <f>IF(#REF!=14,7,0)</f>
        <v>#REF!</v>
      </c>
      <c r="GL16" s="26" t="e">
        <f>IF(#REF!=15,6,0)</f>
        <v>#REF!</v>
      </c>
      <c r="GM16" s="26" t="e">
        <f>IF(#REF!=16,5,0)</f>
        <v>#REF!</v>
      </c>
      <c r="GN16" s="26" t="e">
        <f>IF(#REF!=17,4,0)</f>
        <v>#REF!</v>
      </c>
      <c r="GO16" s="26" t="e">
        <f>IF(#REF!=18,3,0)</f>
        <v>#REF!</v>
      </c>
      <c r="GP16" s="26" t="e">
        <f>IF(#REF!=19,2,0)</f>
        <v>#REF!</v>
      </c>
      <c r="GQ16" s="26" t="e">
        <f>IF(#REF!=20,1,0)</f>
        <v>#REF!</v>
      </c>
      <c r="GR16" s="26" t="e">
        <f>IF(#REF!&gt;20,0,0)</f>
        <v>#REF!</v>
      </c>
      <c r="GS16" s="26" t="e">
        <f>IF(#REF!="сх",0,0)</f>
        <v>#REF!</v>
      </c>
      <c r="GT16" s="26" t="e">
        <f t="shared" si="6"/>
        <v>#REF!</v>
      </c>
      <c r="GU16" s="26" t="e">
        <f>IF(#REF!=1,100,0)</f>
        <v>#REF!</v>
      </c>
      <c r="GV16" s="26" t="e">
        <f>IF(#REF!=2,98,0)</f>
        <v>#REF!</v>
      </c>
      <c r="GW16" s="26" t="e">
        <f>IF(#REF!=3,95,0)</f>
        <v>#REF!</v>
      </c>
      <c r="GX16" s="26" t="e">
        <f>IF(#REF!=4,93,0)</f>
        <v>#REF!</v>
      </c>
      <c r="GY16" s="26" t="e">
        <f>IF(#REF!=5,90,0)</f>
        <v>#REF!</v>
      </c>
      <c r="GZ16" s="26" t="e">
        <f>IF(#REF!=6,88,0)</f>
        <v>#REF!</v>
      </c>
      <c r="HA16" s="26" t="e">
        <f>IF(#REF!=7,85,0)</f>
        <v>#REF!</v>
      </c>
      <c r="HB16" s="26" t="e">
        <f>IF(#REF!=8,83,0)</f>
        <v>#REF!</v>
      </c>
      <c r="HC16" s="26" t="e">
        <f>IF(#REF!=9,80,0)</f>
        <v>#REF!</v>
      </c>
      <c r="HD16" s="26" t="e">
        <f>IF(#REF!=10,78,0)</f>
        <v>#REF!</v>
      </c>
      <c r="HE16" s="26" t="e">
        <f>IF(#REF!=11,75,0)</f>
        <v>#REF!</v>
      </c>
      <c r="HF16" s="26" t="e">
        <f>IF(#REF!=12,73,0)</f>
        <v>#REF!</v>
      </c>
      <c r="HG16" s="26" t="e">
        <f>IF(#REF!=13,70,0)</f>
        <v>#REF!</v>
      </c>
      <c r="HH16" s="26" t="e">
        <f>IF(#REF!=14,68,0)</f>
        <v>#REF!</v>
      </c>
      <c r="HI16" s="26" t="e">
        <f>IF(#REF!=15,65,0)</f>
        <v>#REF!</v>
      </c>
      <c r="HJ16" s="26" t="e">
        <f>IF(#REF!=16,63,0)</f>
        <v>#REF!</v>
      </c>
      <c r="HK16" s="26" t="e">
        <f>IF(#REF!=17,60,0)</f>
        <v>#REF!</v>
      </c>
      <c r="HL16" s="26" t="e">
        <f>IF(#REF!=18,58,0)</f>
        <v>#REF!</v>
      </c>
      <c r="HM16" s="26" t="e">
        <f>IF(#REF!=19,55,0)</f>
        <v>#REF!</v>
      </c>
      <c r="HN16" s="26" t="e">
        <f>IF(#REF!=20,53,0)</f>
        <v>#REF!</v>
      </c>
      <c r="HO16" s="26" t="e">
        <f>IF(#REF!&gt;20,0,0)</f>
        <v>#REF!</v>
      </c>
      <c r="HP16" s="26" t="e">
        <f>IF(#REF!="сх",0,0)</f>
        <v>#REF!</v>
      </c>
      <c r="HQ16" s="26" t="e">
        <f t="shared" si="7"/>
        <v>#REF!</v>
      </c>
      <c r="HR16" s="26" t="e">
        <f>IF(#REF!=1,100,0)</f>
        <v>#REF!</v>
      </c>
      <c r="HS16" s="26" t="e">
        <f>IF(#REF!=2,98,0)</f>
        <v>#REF!</v>
      </c>
      <c r="HT16" s="26" t="e">
        <f>IF(#REF!=3,95,0)</f>
        <v>#REF!</v>
      </c>
      <c r="HU16" s="26" t="e">
        <f>IF(#REF!=4,93,0)</f>
        <v>#REF!</v>
      </c>
      <c r="HV16" s="26" t="e">
        <f>IF(#REF!=5,90,0)</f>
        <v>#REF!</v>
      </c>
      <c r="HW16" s="26" t="e">
        <f>IF(#REF!=6,88,0)</f>
        <v>#REF!</v>
      </c>
      <c r="HX16" s="26" t="e">
        <f>IF(#REF!=7,85,0)</f>
        <v>#REF!</v>
      </c>
      <c r="HY16" s="26" t="e">
        <f>IF(#REF!=8,83,0)</f>
        <v>#REF!</v>
      </c>
      <c r="HZ16" s="26" t="e">
        <f>IF(#REF!=9,80,0)</f>
        <v>#REF!</v>
      </c>
      <c r="IA16" s="26" t="e">
        <f>IF(#REF!=10,78,0)</f>
        <v>#REF!</v>
      </c>
      <c r="IB16" s="26" t="e">
        <f>IF(#REF!=11,75,0)</f>
        <v>#REF!</v>
      </c>
      <c r="IC16" s="26" t="e">
        <f>IF(#REF!=12,73,0)</f>
        <v>#REF!</v>
      </c>
      <c r="ID16" s="26" t="e">
        <f>IF(#REF!=13,70,0)</f>
        <v>#REF!</v>
      </c>
      <c r="IE16" s="26" t="e">
        <f>IF(#REF!=14,68,0)</f>
        <v>#REF!</v>
      </c>
      <c r="IF16" s="26" t="e">
        <f>IF(#REF!=15,65,0)</f>
        <v>#REF!</v>
      </c>
      <c r="IG16" s="26" t="e">
        <f>IF(#REF!=16,63,0)</f>
        <v>#REF!</v>
      </c>
      <c r="IH16" s="26" t="e">
        <f>IF(#REF!=17,60,0)</f>
        <v>#REF!</v>
      </c>
      <c r="II16" s="26" t="e">
        <f>IF(#REF!=18,58,0)</f>
        <v>#REF!</v>
      </c>
      <c r="IJ16" s="26" t="e">
        <f>IF(#REF!=19,55,0)</f>
        <v>#REF!</v>
      </c>
      <c r="IK16" s="26" t="e">
        <f>IF(#REF!=20,53,0)</f>
        <v>#REF!</v>
      </c>
      <c r="IL16" s="26" t="e">
        <f>IF(#REF!&gt;20,0,0)</f>
        <v>#REF!</v>
      </c>
      <c r="IM16" s="26" t="e">
        <f>IF(#REF!="сх",0,0)</f>
        <v>#REF!</v>
      </c>
      <c r="IN16" s="26" t="e">
        <f t="shared" si="8"/>
        <v>#REF!</v>
      </c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</row>
    <row r="17" spans="1:289" s="3" customFormat="1" ht="48" x14ac:dyDescent="0.2">
      <c r="A17" s="58">
        <v>9</v>
      </c>
      <c r="B17" s="45">
        <v>4</v>
      </c>
      <c r="C17" s="124">
        <v>6</v>
      </c>
      <c r="D17" s="109" t="s">
        <v>145</v>
      </c>
      <c r="E17" s="45" t="s">
        <v>37</v>
      </c>
      <c r="F17" s="117" t="s">
        <v>78</v>
      </c>
      <c r="G17" s="118" t="s">
        <v>79</v>
      </c>
      <c r="H17" s="113" t="s">
        <v>89</v>
      </c>
      <c r="I17" s="88">
        <v>12</v>
      </c>
      <c r="J17" s="23" t="e">
        <f>#REF!+#REF!</f>
        <v>#REF!</v>
      </c>
      <c r="K17" s="24"/>
      <c r="L17" s="25"/>
      <c r="M17" s="24" t="e">
        <f>IF(#REF!=1,25,0)</f>
        <v>#REF!</v>
      </c>
      <c r="N17" s="24" t="e">
        <f>IF(#REF!=2,22,0)</f>
        <v>#REF!</v>
      </c>
      <c r="O17" s="24" t="e">
        <f>IF(#REF!=3,20,0)</f>
        <v>#REF!</v>
      </c>
      <c r="P17" s="24" t="e">
        <f>IF(#REF!=4,18,0)</f>
        <v>#REF!</v>
      </c>
      <c r="Q17" s="24" t="e">
        <f>IF(#REF!=5,16,0)</f>
        <v>#REF!</v>
      </c>
      <c r="R17" s="24" t="e">
        <f>IF(#REF!=6,15,0)</f>
        <v>#REF!</v>
      </c>
      <c r="S17" s="24" t="e">
        <f>IF(#REF!=7,14,0)</f>
        <v>#REF!</v>
      </c>
      <c r="T17" s="24" t="e">
        <f>IF(#REF!=8,13,0)</f>
        <v>#REF!</v>
      </c>
      <c r="U17" s="24" t="e">
        <f>IF(#REF!=9,12,0)</f>
        <v>#REF!</v>
      </c>
      <c r="V17" s="24" t="e">
        <f>IF(#REF!=10,11,0)</f>
        <v>#REF!</v>
      </c>
      <c r="W17" s="24" t="e">
        <f>IF(#REF!=11,10,0)</f>
        <v>#REF!</v>
      </c>
      <c r="X17" s="24" t="e">
        <f>IF(#REF!=12,9,0)</f>
        <v>#REF!</v>
      </c>
      <c r="Y17" s="24" t="e">
        <f>IF(#REF!=13,8,0)</f>
        <v>#REF!</v>
      </c>
      <c r="Z17" s="24" t="e">
        <f>IF(#REF!=14,7,0)</f>
        <v>#REF!</v>
      </c>
      <c r="AA17" s="24" t="e">
        <f>IF(#REF!=15,6,0)</f>
        <v>#REF!</v>
      </c>
      <c r="AB17" s="24" t="e">
        <f>IF(#REF!=16,5,0)</f>
        <v>#REF!</v>
      </c>
      <c r="AC17" s="24" t="e">
        <f>IF(#REF!=17,4,0)</f>
        <v>#REF!</v>
      </c>
      <c r="AD17" s="24" t="e">
        <f>IF(#REF!=18,3,0)</f>
        <v>#REF!</v>
      </c>
      <c r="AE17" s="24" t="e">
        <f>IF(#REF!=19,2,0)</f>
        <v>#REF!</v>
      </c>
      <c r="AF17" s="24" t="e">
        <f>IF(#REF!=20,1,0)</f>
        <v>#REF!</v>
      </c>
      <c r="AG17" s="24" t="e">
        <f>IF(#REF!&gt;20,0,0)</f>
        <v>#REF!</v>
      </c>
      <c r="AH17" s="24" t="e">
        <f>IF(#REF!="сх",0,0)</f>
        <v>#REF!</v>
      </c>
      <c r="AI17" s="24" t="e">
        <f t="shared" si="0"/>
        <v>#REF!</v>
      </c>
      <c r="AJ17" s="24" t="e">
        <f>IF(#REF!=1,25,0)</f>
        <v>#REF!</v>
      </c>
      <c r="AK17" s="24" t="e">
        <f>IF(#REF!=2,22,0)</f>
        <v>#REF!</v>
      </c>
      <c r="AL17" s="24" t="e">
        <f>IF(#REF!=3,20,0)</f>
        <v>#REF!</v>
      </c>
      <c r="AM17" s="24" t="e">
        <f>IF(#REF!=4,18,0)</f>
        <v>#REF!</v>
      </c>
      <c r="AN17" s="24" t="e">
        <f>IF(#REF!=5,16,0)</f>
        <v>#REF!</v>
      </c>
      <c r="AO17" s="24" t="e">
        <f>IF(#REF!=6,15,0)</f>
        <v>#REF!</v>
      </c>
      <c r="AP17" s="24" t="e">
        <f>IF(#REF!=7,14,0)</f>
        <v>#REF!</v>
      </c>
      <c r="AQ17" s="24" t="e">
        <f>IF(#REF!=8,13,0)</f>
        <v>#REF!</v>
      </c>
      <c r="AR17" s="24" t="e">
        <f>IF(#REF!=9,12,0)</f>
        <v>#REF!</v>
      </c>
      <c r="AS17" s="24" t="e">
        <f>IF(#REF!=10,11,0)</f>
        <v>#REF!</v>
      </c>
      <c r="AT17" s="24" t="e">
        <f>IF(#REF!=11,10,0)</f>
        <v>#REF!</v>
      </c>
      <c r="AU17" s="24" t="e">
        <f>IF(#REF!=12,9,0)</f>
        <v>#REF!</v>
      </c>
      <c r="AV17" s="24" t="e">
        <f>IF(#REF!=13,8,0)</f>
        <v>#REF!</v>
      </c>
      <c r="AW17" s="24" t="e">
        <f>IF(#REF!=14,7,0)</f>
        <v>#REF!</v>
      </c>
      <c r="AX17" s="24" t="e">
        <f>IF(#REF!=15,6,0)</f>
        <v>#REF!</v>
      </c>
      <c r="AY17" s="24" t="e">
        <f>IF(#REF!=16,5,0)</f>
        <v>#REF!</v>
      </c>
      <c r="AZ17" s="24" t="e">
        <f>IF(#REF!=17,4,0)</f>
        <v>#REF!</v>
      </c>
      <c r="BA17" s="24" t="e">
        <f>IF(#REF!=18,3,0)</f>
        <v>#REF!</v>
      </c>
      <c r="BB17" s="24" t="e">
        <f>IF(#REF!=19,2,0)</f>
        <v>#REF!</v>
      </c>
      <c r="BC17" s="24" t="e">
        <f>IF(#REF!=20,1,0)</f>
        <v>#REF!</v>
      </c>
      <c r="BD17" s="24" t="e">
        <f>IF(#REF!&gt;20,0,0)</f>
        <v>#REF!</v>
      </c>
      <c r="BE17" s="24" t="e">
        <f>IF(#REF!="сх",0,0)</f>
        <v>#REF!</v>
      </c>
      <c r="BF17" s="24" t="e">
        <f t="shared" si="1"/>
        <v>#REF!</v>
      </c>
      <c r="BG17" s="24" t="e">
        <f>IF(#REF!=1,45,0)</f>
        <v>#REF!</v>
      </c>
      <c r="BH17" s="24" t="e">
        <f>IF(#REF!=2,42,0)</f>
        <v>#REF!</v>
      </c>
      <c r="BI17" s="24" t="e">
        <f>IF(#REF!=3,40,0)</f>
        <v>#REF!</v>
      </c>
      <c r="BJ17" s="24" t="e">
        <f>IF(#REF!=4,38,0)</f>
        <v>#REF!</v>
      </c>
      <c r="BK17" s="24" t="e">
        <f>IF(#REF!=5,36,0)</f>
        <v>#REF!</v>
      </c>
      <c r="BL17" s="24" t="e">
        <f>IF(#REF!=6,35,0)</f>
        <v>#REF!</v>
      </c>
      <c r="BM17" s="24" t="e">
        <f>IF(#REF!=7,34,0)</f>
        <v>#REF!</v>
      </c>
      <c r="BN17" s="24" t="e">
        <f>IF(#REF!=8,33,0)</f>
        <v>#REF!</v>
      </c>
      <c r="BO17" s="24" t="e">
        <f>IF(#REF!=9,32,0)</f>
        <v>#REF!</v>
      </c>
      <c r="BP17" s="24" t="e">
        <f>IF(#REF!=10,31,0)</f>
        <v>#REF!</v>
      </c>
      <c r="BQ17" s="24" t="e">
        <f>IF(#REF!=11,30,0)</f>
        <v>#REF!</v>
      </c>
      <c r="BR17" s="24" t="e">
        <f>IF(#REF!=12,29,0)</f>
        <v>#REF!</v>
      </c>
      <c r="BS17" s="24" t="e">
        <f>IF(#REF!=13,28,0)</f>
        <v>#REF!</v>
      </c>
      <c r="BT17" s="24" t="e">
        <f>IF(#REF!=14,27,0)</f>
        <v>#REF!</v>
      </c>
      <c r="BU17" s="24" t="e">
        <f>IF(#REF!=15,26,0)</f>
        <v>#REF!</v>
      </c>
      <c r="BV17" s="24" t="e">
        <f>IF(#REF!=16,25,0)</f>
        <v>#REF!</v>
      </c>
      <c r="BW17" s="24" t="e">
        <f>IF(#REF!=17,24,0)</f>
        <v>#REF!</v>
      </c>
      <c r="BX17" s="24" t="e">
        <f>IF(#REF!=18,23,0)</f>
        <v>#REF!</v>
      </c>
      <c r="BY17" s="24" t="e">
        <f>IF(#REF!=19,22,0)</f>
        <v>#REF!</v>
      </c>
      <c r="BZ17" s="24" t="e">
        <f>IF(#REF!=20,21,0)</f>
        <v>#REF!</v>
      </c>
      <c r="CA17" s="24" t="e">
        <f>IF(#REF!=21,20,0)</f>
        <v>#REF!</v>
      </c>
      <c r="CB17" s="24" t="e">
        <f>IF(#REF!=22,19,0)</f>
        <v>#REF!</v>
      </c>
      <c r="CC17" s="24" t="e">
        <f>IF(#REF!=23,18,0)</f>
        <v>#REF!</v>
      </c>
      <c r="CD17" s="24" t="e">
        <f>IF(#REF!=24,17,0)</f>
        <v>#REF!</v>
      </c>
      <c r="CE17" s="24" t="e">
        <f>IF(#REF!=25,16,0)</f>
        <v>#REF!</v>
      </c>
      <c r="CF17" s="24" t="e">
        <f>IF(#REF!=26,15,0)</f>
        <v>#REF!</v>
      </c>
      <c r="CG17" s="24" t="e">
        <f>IF(#REF!=27,14,0)</f>
        <v>#REF!</v>
      </c>
      <c r="CH17" s="24" t="e">
        <f>IF(#REF!=28,13,0)</f>
        <v>#REF!</v>
      </c>
      <c r="CI17" s="24" t="e">
        <f>IF(#REF!=29,12,0)</f>
        <v>#REF!</v>
      </c>
      <c r="CJ17" s="24" t="e">
        <f>IF(#REF!=30,11,0)</f>
        <v>#REF!</v>
      </c>
      <c r="CK17" s="24" t="e">
        <f>IF(#REF!=31,10,0)</f>
        <v>#REF!</v>
      </c>
      <c r="CL17" s="24" t="e">
        <f>IF(#REF!=32,9,0)</f>
        <v>#REF!</v>
      </c>
      <c r="CM17" s="24" t="e">
        <f>IF(#REF!=33,8,0)</f>
        <v>#REF!</v>
      </c>
      <c r="CN17" s="24" t="e">
        <f>IF(#REF!=34,7,0)</f>
        <v>#REF!</v>
      </c>
      <c r="CO17" s="24" t="e">
        <f>IF(#REF!=35,6,0)</f>
        <v>#REF!</v>
      </c>
      <c r="CP17" s="24" t="e">
        <f>IF(#REF!=36,5,0)</f>
        <v>#REF!</v>
      </c>
      <c r="CQ17" s="24" t="e">
        <f>IF(#REF!=37,4,0)</f>
        <v>#REF!</v>
      </c>
      <c r="CR17" s="24" t="e">
        <f>IF(#REF!=38,3,0)</f>
        <v>#REF!</v>
      </c>
      <c r="CS17" s="24" t="e">
        <f>IF(#REF!=39,2,0)</f>
        <v>#REF!</v>
      </c>
      <c r="CT17" s="24" t="e">
        <f>IF(#REF!=40,1,0)</f>
        <v>#REF!</v>
      </c>
      <c r="CU17" s="24" t="e">
        <f>IF(#REF!&gt;20,0,0)</f>
        <v>#REF!</v>
      </c>
      <c r="CV17" s="24" t="e">
        <f>IF(#REF!="сх",0,0)</f>
        <v>#REF!</v>
      </c>
      <c r="CW17" s="24" t="e">
        <f t="shared" si="2"/>
        <v>#REF!</v>
      </c>
      <c r="CX17" s="24" t="e">
        <f>IF(#REF!=1,45,0)</f>
        <v>#REF!</v>
      </c>
      <c r="CY17" s="24" t="e">
        <f>IF(#REF!=2,42,0)</f>
        <v>#REF!</v>
      </c>
      <c r="CZ17" s="24" t="e">
        <f>IF(#REF!=3,40,0)</f>
        <v>#REF!</v>
      </c>
      <c r="DA17" s="24" t="e">
        <f>IF(#REF!=4,38,0)</f>
        <v>#REF!</v>
      </c>
      <c r="DB17" s="24" t="e">
        <f>IF(#REF!=5,36,0)</f>
        <v>#REF!</v>
      </c>
      <c r="DC17" s="24" t="e">
        <f>IF(#REF!=6,35,0)</f>
        <v>#REF!</v>
      </c>
      <c r="DD17" s="24" t="e">
        <f>IF(#REF!=7,34,0)</f>
        <v>#REF!</v>
      </c>
      <c r="DE17" s="24" t="e">
        <f>IF(#REF!=8,33,0)</f>
        <v>#REF!</v>
      </c>
      <c r="DF17" s="24" t="e">
        <f>IF(#REF!=9,32,0)</f>
        <v>#REF!</v>
      </c>
      <c r="DG17" s="24" t="e">
        <f>IF(#REF!=10,31,0)</f>
        <v>#REF!</v>
      </c>
      <c r="DH17" s="24" t="e">
        <f>IF(#REF!=11,30,0)</f>
        <v>#REF!</v>
      </c>
      <c r="DI17" s="24" t="e">
        <f>IF(#REF!=12,29,0)</f>
        <v>#REF!</v>
      </c>
      <c r="DJ17" s="24" t="e">
        <f>IF(#REF!=13,28,0)</f>
        <v>#REF!</v>
      </c>
      <c r="DK17" s="24" t="e">
        <f>IF(#REF!=14,27,0)</f>
        <v>#REF!</v>
      </c>
      <c r="DL17" s="24" t="e">
        <f>IF(#REF!=15,26,0)</f>
        <v>#REF!</v>
      </c>
      <c r="DM17" s="24" t="e">
        <f>IF(#REF!=16,25,0)</f>
        <v>#REF!</v>
      </c>
      <c r="DN17" s="24" t="e">
        <f>IF(#REF!=17,24,0)</f>
        <v>#REF!</v>
      </c>
      <c r="DO17" s="24" t="e">
        <f>IF(#REF!=18,23,0)</f>
        <v>#REF!</v>
      </c>
      <c r="DP17" s="24" t="e">
        <f>IF(#REF!=19,22,0)</f>
        <v>#REF!</v>
      </c>
      <c r="DQ17" s="24" t="e">
        <f>IF(#REF!=20,21,0)</f>
        <v>#REF!</v>
      </c>
      <c r="DR17" s="24" t="e">
        <f>IF(#REF!=21,20,0)</f>
        <v>#REF!</v>
      </c>
      <c r="DS17" s="24" t="e">
        <f>IF(#REF!=22,19,0)</f>
        <v>#REF!</v>
      </c>
      <c r="DT17" s="24" t="e">
        <f>IF(#REF!=23,18,0)</f>
        <v>#REF!</v>
      </c>
      <c r="DU17" s="24" t="e">
        <f>IF(#REF!=24,17,0)</f>
        <v>#REF!</v>
      </c>
      <c r="DV17" s="24" t="e">
        <f>IF(#REF!=25,16,0)</f>
        <v>#REF!</v>
      </c>
      <c r="DW17" s="24" t="e">
        <f>IF(#REF!=26,15,0)</f>
        <v>#REF!</v>
      </c>
      <c r="DX17" s="24" t="e">
        <f>IF(#REF!=27,14,0)</f>
        <v>#REF!</v>
      </c>
      <c r="DY17" s="24" t="e">
        <f>IF(#REF!=28,13,0)</f>
        <v>#REF!</v>
      </c>
      <c r="DZ17" s="24" t="e">
        <f>IF(#REF!=29,12,0)</f>
        <v>#REF!</v>
      </c>
      <c r="EA17" s="24" t="e">
        <f>IF(#REF!=30,11,0)</f>
        <v>#REF!</v>
      </c>
      <c r="EB17" s="24" t="e">
        <f>IF(#REF!=31,10,0)</f>
        <v>#REF!</v>
      </c>
      <c r="EC17" s="24" t="e">
        <f>IF(#REF!=32,9,0)</f>
        <v>#REF!</v>
      </c>
      <c r="ED17" s="24" t="e">
        <f>IF(#REF!=33,8,0)</f>
        <v>#REF!</v>
      </c>
      <c r="EE17" s="24" t="e">
        <f>IF(#REF!=34,7,0)</f>
        <v>#REF!</v>
      </c>
      <c r="EF17" s="24" t="e">
        <f>IF(#REF!=35,6,0)</f>
        <v>#REF!</v>
      </c>
      <c r="EG17" s="24" t="e">
        <f>IF(#REF!=36,5,0)</f>
        <v>#REF!</v>
      </c>
      <c r="EH17" s="24" t="e">
        <f>IF(#REF!=37,4,0)</f>
        <v>#REF!</v>
      </c>
      <c r="EI17" s="24" t="e">
        <f>IF(#REF!=38,3,0)</f>
        <v>#REF!</v>
      </c>
      <c r="EJ17" s="24" t="e">
        <f>IF(#REF!=39,2,0)</f>
        <v>#REF!</v>
      </c>
      <c r="EK17" s="24" t="e">
        <f>IF(#REF!=40,1,0)</f>
        <v>#REF!</v>
      </c>
      <c r="EL17" s="24" t="e">
        <f>IF(#REF!&gt;20,0,0)</f>
        <v>#REF!</v>
      </c>
      <c r="EM17" s="24" t="e">
        <f>IF(#REF!="сх",0,0)</f>
        <v>#REF!</v>
      </c>
      <c r="EN17" s="24" t="e">
        <f t="shared" si="3"/>
        <v>#REF!</v>
      </c>
      <c r="EO17" s="24"/>
      <c r="EP17" s="24" t="e">
        <f>IF(#REF!="сх","ноль",IF(#REF!&gt;0,#REF!,"Ноль"))</f>
        <v>#REF!</v>
      </c>
      <c r="EQ17" s="24" t="e">
        <f>IF(#REF!="сх","ноль",IF(#REF!&gt;0,#REF!,"Ноль"))</f>
        <v>#REF!</v>
      </c>
      <c r="ER17" s="24"/>
      <c r="ES17" s="24" t="e">
        <f t="shared" si="4"/>
        <v>#REF!</v>
      </c>
      <c r="ET17" s="24" t="e">
        <f>IF(I17=#REF!,IF(#REF!&lt;#REF!,#REF!,EX17),#REF!)</f>
        <v>#REF!</v>
      </c>
      <c r="EU17" s="24" t="e">
        <f>IF(I17=#REF!,IF(#REF!&lt;#REF!,0,1))</f>
        <v>#REF!</v>
      </c>
      <c r="EV17" s="24" t="e">
        <f>IF(AND(ES17&gt;=21,ES17&lt;&gt;0),ES17,IF(I17&lt;#REF!,"СТОП",ET17+EU17))</f>
        <v>#REF!</v>
      </c>
      <c r="EW17" s="24"/>
      <c r="EX17" s="24">
        <v>15</v>
      </c>
      <c r="EY17" s="24">
        <v>16</v>
      </c>
      <c r="EZ17" s="24"/>
      <c r="FA17" s="26" t="e">
        <f>IF(#REF!=1,25,0)</f>
        <v>#REF!</v>
      </c>
      <c r="FB17" s="26" t="e">
        <f>IF(#REF!=2,22,0)</f>
        <v>#REF!</v>
      </c>
      <c r="FC17" s="26" t="e">
        <f>IF(#REF!=3,20,0)</f>
        <v>#REF!</v>
      </c>
      <c r="FD17" s="26" t="e">
        <f>IF(#REF!=4,18,0)</f>
        <v>#REF!</v>
      </c>
      <c r="FE17" s="26" t="e">
        <f>IF(#REF!=5,16,0)</f>
        <v>#REF!</v>
      </c>
      <c r="FF17" s="26" t="e">
        <f>IF(#REF!=6,15,0)</f>
        <v>#REF!</v>
      </c>
      <c r="FG17" s="26" t="e">
        <f>IF(#REF!=7,14,0)</f>
        <v>#REF!</v>
      </c>
      <c r="FH17" s="26" t="e">
        <f>IF(#REF!=8,13,0)</f>
        <v>#REF!</v>
      </c>
      <c r="FI17" s="26" t="e">
        <f>IF(#REF!=9,12,0)</f>
        <v>#REF!</v>
      </c>
      <c r="FJ17" s="26" t="e">
        <f>IF(#REF!=10,11,0)</f>
        <v>#REF!</v>
      </c>
      <c r="FK17" s="26" t="e">
        <f>IF(#REF!=11,10,0)</f>
        <v>#REF!</v>
      </c>
      <c r="FL17" s="26" t="e">
        <f>IF(#REF!=12,9,0)</f>
        <v>#REF!</v>
      </c>
      <c r="FM17" s="26" t="e">
        <f>IF(#REF!=13,8,0)</f>
        <v>#REF!</v>
      </c>
      <c r="FN17" s="26" t="e">
        <f>IF(#REF!=14,7,0)</f>
        <v>#REF!</v>
      </c>
      <c r="FO17" s="26" t="e">
        <f>IF(#REF!=15,6,0)</f>
        <v>#REF!</v>
      </c>
      <c r="FP17" s="26" t="e">
        <f>IF(#REF!=16,5,0)</f>
        <v>#REF!</v>
      </c>
      <c r="FQ17" s="26" t="e">
        <f>IF(#REF!=17,4,0)</f>
        <v>#REF!</v>
      </c>
      <c r="FR17" s="26" t="e">
        <f>IF(#REF!=18,3,0)</f>
        <v>#REF!</v>
      </c>
      <c r="FS17" s="26" t="e">
        <f>IF(#REF!=19,2,0)</f>
        <v>#REF!</v>
      </c>
      <c r="FT17" s="26" t="e">
        <f>IF(#REF!=20,1,0)</f>
        <v>#REF!</v>
      </c>
      <c r="FU17" s="26" t="e">
        <f>IF(#REF!&gt;20,0,0)</f>
        <v>#REF!</v>
      </c>
      <c r="FV17" s="26" t="e">
        <f>IF(#REF!="сх",0,0)</f>
        <v>#REF!</v>
      </c>
      <c r="FW17" s="26" t="e">
        <f t="shared" si="5"/>
        <v>#REF!</v>
      </c>
      <c r="FX17" s="26" t="e">
        <f>IF(#REF!=1,25,0)</f>
        <v>#REF!</v>
      </c>
      <c r="FY17" s="26" t="e">
        <f>IF(#REF!=2,22,0)</f>
        <v>#REF!</v>
      </c>
      <c r="FZ17" s="26" t="e">
        <f>IF(#REF!=3,20,0)</f>
        <v>#REF!</v>
      </c>
      <c r="GA17" s="26" t="e">
        <f>IF(#REF!=4,18,0)</f>
        <v>#REF!</v>
      </c>
      <c r="GB17" s="26" t="e">
        <f>IF(#REF!=5,16,0)</f>
        <v>#REF!</v>
      </c>
      <c r="GC17" s="26" t="e">
        <f>IF(#REF!=6,15,0)</f>
        <v>#REF!</v>
      </c>
      <c r="GD17" s="26" t="e">
        <f>IF(#REF!=7,14,0)</f>
        <v>#REF!</v>
      </c>
      <c r="GE17" s="26" t="e">
        <f>IF(#REF!=8,13,0)</f>
        <v>#REF!</v>
      </c>
      <c r="GF17" s="26" t="e">
        <f>IF(#REF!=9,12,0)</f>
        <v>#REF!</v>
      </c>
      <c r="GG17" s="26" t="e">
        <f>IF(#REF!=10,11,0)</f>
        <v>#REF!</v>
      </c>
      <c r="GH17" s="26" t="e">
        <f>IF(#REF!=11,10,0)</f>
        <v>#REF!</v>
      </c>
      <c r="GI17" s="26" t="e">
        <f>IF(#REF!=12,9,0)</f>
        <v>#REF!</v>
      </c>
      <c r="GJ17" s="26" t="e">
        <f>IF(#REF!=13,8,0)</f>
        <v>#REF!</v>
      </c>
      <c r="GK17" s="26" t="e">
        <f>IF(#REF!=14,7,0)</f>
        <v>#REF!</v>
      </c>
      <c r="GL17" s="26" t="e">
        <f>IF(#REF!=15,6,0)</f>
        <v>#REF!</v>
      </c>
      <c r="GM17" s="26" t="e">
        <f>IF(#REF!=16,5,0)</f>
        <v>#REF!</v>
      </c>
      <c r="GN17" s="26" t="e">
        <f>IF(#REF!=17,4,0)</f>
        <v>#REF!</v>
      </c>
      <c r="GO17" s="26" t="e">
        <f>IF(#REF!=18,3,0)</f>
        <v>#REF!</v>
      </c>
      <c r="GP17" s="26" t="e">
        <f>IF(#REF!=19,2,0)</f>
        <v>#REF!</v>
      </c>
      <c r="GQ17" s="26" t="e">
        <f>IF(#REF!=20,1,0)</f>
        <v>#REF!</v>
      </c>
      <c r="GR17" s="26" t="e">
        <f>IF(#REF!&gt;20,0,0)</f>
        <v>#REF!</v>
      </c>
      <c r="GS17" s="26" t="e">
        <f>IF(#REF!="сх",0,0)</f>
        <v>#REF!</v>
      </c>
      <c r="GT17" s="26" t="e">
        <f t="shared" si="6"/>
        <v>#REF!</v>
      </c>
      <c r="GU17" s="26" t="e">
        <f>IF(#REF!=1,100,0)</f>
        <v>#REF!</v>
      </c>
      <c r="GV17" s="26" t="e">
        <f>IF(#REF!=2,98,0)</f>
        <v>#REF!</v>
      </c>
      <c r="GW17" s="26" t="e">
        <f>IF(#REF!=3,95,0)</f>
        <v>#REF!</v>
      </c>
      <c r="GX17" s="26" t="e">
        <f>IF(#REF!=4,93,0)</f>
        <v>#REF!</v>
      </c>
      <c r="GY17" s="26" t="e">
        <f>IF(#REF!=5,90,0)</f>
        <v>#REF!</v>
      </c>
      <c r="GZ17" s="26" t="e">
        <f>IF(#REF!=6,88,0)</f>
        <v>#REF!</v>
      </c>
      <c r="HA17" s="26" t="e">
        <f>IF(#REF!=7,85,0)</f>
        <v>#REF!</v>
      </c>
      <c r="HB17" s="26" t="e">
        <f>IF(#REF!=8,83,0)</f>
        <v>#REF!</v>
      </c>
      <c r="HC17" s="26" t="e">
        <f>IF(#REF!=9,80,0)</f>
        <v>#REF!</v>
      </c>
      <c r="HD17" s="26" t="e">
        <f>IF(#REF!=10,78,0)</f>
        <v>#REF!</v>
      </c>
      <c r="HE17" s="26" t="e">
        <f>IF(#REF!=11,75,0)</f>
        <v>#REF!</v>
      </c>
      <c r="HF17" s="26" t="e">
        <f>IF(#REF!=12,73,0)</f>
        <v>#REF!</v>
      </c>
      <c r="HG17" s="26" t="e">
        <f>IF(#REF!=13,70,0)</f>
        <v>#REF!</v>
      </c>
      <c r="HH17" s="26" t="e">
        <f>IF(#REF!=14,68,0)</f>
        <v>#REF!</v>
      </c>
      <c r="HI17" s="26" t="e">
        <f>IF(#REF!=15,65,0)</f>
        <v>#REF!</v>
      </c>
      <c r="HJ17" s="26" t="e">
        <f>IF(#REF!=16,63,0)</f>
        <v>#REF!</v>
      </c>
      <c r="HK17" s="26" t="e">
        <f>IF(#REF!=17,60,0)</f>
        <v>#REF!</v>
      </c>
      <c r="HL17" s="26" t="e">
        <f>IF(#REF!=18,58,0)</f>
        <v>#REF!</v>
      </c>
      <c r="HM17" s="26" t="e">
        <f>IF(#REF!=19,55,0)</f>
        <v>#REF!</v>
      </c>
      <c r="HN17" s="26" t="e">
        <f>IF(#REF!=20,53,0)</f>
        <v>#REF!</v>
      </c>
      <c r="HO17" s="26" t="e">
        <f>IF(#REF!&gt;20,0,0)</f>
        <v>#REF!</v>
      </c>
      <c r="HP17" s="26" t="e">
        <f>IF(#REF!="сх",0,0)</f>
        <v>#REF!</v>
      </c>
      <c r="HQ17" s="26" t="e">
        <f t="shared" si="7"/>
        <v>#REF!</v>
      </c>
      <c r="HR17" s="26" t="e">
        <f>IF(#REF!=1,100,0)</f>
        <v>#REF!</v>
      </c>
      <c r="HS17" s="26" t="e">
        <f>IF(#REF!=2,98,0)</f>
        <v>#REF!</v>
      </c>
      <c r="HT17" s="26" t="e">
        <f>IF(#REF!=3,95,0)</f>
        <v>#REF!</v>
      </c>
      <c r="HU17" s="26" t="e">
        <f>IF(#REF!=4,93,0)</f>
        <v>#REF!</v>
      </c>
      <c r="HV17" s="26" t="e">
        <f>IF(#REF!=5,90,0)</f>
        <v>#REF!</v>
      </c>
      <c r="HW17" s="26" t="e">
        <f>IF(#REF!=6,88,0)</f>
        <v>#REF!</v>
      </c>
      <c r="HX17" s="26" t="e">
        <f>IF(#REF!=7,85,0)</f>
        <v>#REF!</v>
      </c>
      <c r="HY17" s="26" t="e">
        <f>IF(#REF!=8,83,0)</f>
        <v>#REF!</v>
      </c>
      <c r="HZ17" s="26" t="e">
        <f>IF(#REF!=9,80,0)</f>
        <v>#REF!</v>
      </c>
      <c r="IA17" s="26" t="e">
        <f>IF(#REF!=10,78,0)</f>
        <v>#REF!</v>
      </c>
      <c r="IB17" s="26" t="e">
        <f>IF(#REF!=11,75,0)</f>
        <v>#REF!</v>
      </c>
      <c r="IC17" s="26" t="e">
        <f>IF(#REF!=12,73,0)</f>
        <v>#REF!</v>
      </c>
      <c r="ID17" s="26" t="e">
        <f>IF(#REF!=13,70,0)</f>
        <v>#REF!</v>
      </c>
      <c r="IE17" s="26" t="e">
        <f>IF(#REF!=14,68,0)</f>
        <v>#REF!</v>
      </c>
      <c r="IF17" s="26" t="e">
        <f>IF(#REF!=15,65,0)</f>
        <v>#REF!</v>
      </c>
      <c r="IG17" s="26" t="e">
        <f>IF(#REF!=16,63,0)</f>
        <v>#REF!</v>
      </c>
      <c r="IH17" s="26" t="e">
        <f>IF(#REF!=17,60,0)</f>
        <v>#REF!</v>
      </c>
      <c r="II17" s="26" t="e">
        <f>IF(#REF!=18,58,0)</f>
        <v>#REF!</v>
      </c>
      <c r="IJ17" s="26" t="e">
        <f>IF(#REF!=19,55,0)</f>
        <v>#REF!</v>
      </c>
      <c r="IK17" s="26" t="e">
        <f>IF(#REF!=20,53,0)</f>
        <v>#REF!</v>
      </c>
      <c r="IL17" s="26" t="e">
        <f>IF(#REF!&gt;20,0,0)</f>
        <v>#REF!</v>
      </c>
      <c r="IM17" s="26" t="e">
        <f>IF(#REF!="сх",0,0)</f>
        <v>#REF!</v>
      </c>
      <c r="IN17" s="26" t="e">
        <f t="shared" si="8"/>
        <v>#REF!</v>
      </c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</row>
    <row r="18" spans="1:289" s="3" customFormat="1" ht="47.25" customHeight="1" thickBot="1" x14ac:dyDescent="0.25">
      <c r="A18" s="59">
        <v>10</v>
      </c>
      <c r="B18" s="50">
        <v>3.9</v>
      </c>
      <c r="C18" s="126">
        <v>23</v>
      </c>
      <c r="D18" s="111" t="s">
        <v>110</v>
      </c>
      <c r="E18" s="50" t="s">
        <v>37</v>
      </c>
      <c r="F18" s="120" t="s">
        <v>31</v>
      </c>
      <c r="G18" s="121" t="s">
        <v>81</v>
      </c>
      <c r="H18" s="114" t="s">
        <v>87</v>
      </c>
      <c r="I18" s="89">
        <v>11</v>
      </c>
      <c r="J18" s="23" t="e">
        <f>#REF!+#REF!</f>
        <v>#REF!</v>
      </c>
      <c r="K18" s="24"/>
      <c r="L18" s="25"/>
      <c r="M18" s="24" t="e">
        <f>IF(#REF!=1,25,0)</f>
        <v>#REF!</v>
      </c>
      <c r="N18" s="24" t="e">
        <f>IF(#REF!=2,22,0)</f>
        <v>#REF!</v>
      </c>
      <c r="O18" s="24" t="e">
        <f>IF(#REF!=3,20,0)</f>
        <v>#REF!</v>
      </c>
      <c r="P18" s="24" t="e">
        <f>IF(#REF!=4,18,0)</f>
        <v>#REF!</v>
      </c>
      <c r="Q18" s="24" t="e">
        <f>IF(#REF!=5,16,0)</f>
        <v>#REF!</v>
      </c>
      <c r="R18" s="24" t="e">
        <f>IF(#REF!=6,15,0)</f>
        <v>#REF!</v>
      </c>
      <c r="S18" s="24" t="e">
        <f>IF(#REF!=7,14,0)</f>
        <v>#REF!</v>
      </c>
      <c r="T18" s="24" t="e">
        <f>IF(#REF!=8,13,0)</f>
        <v>#REF!</v>
      </c>
      <c r="U18" s="24" t="e">
        <f>IF(#REF!=9,12,0)</f>
        <v>#REF!</v>
      </c>
      <c r="V18" s="24" t="e">
        <f>IF(#REF!=10,11,0)</f>
        <v>#REF!</v>
      </c>
      <c r="W18" s="24" t="e">
        <f>IF(#REF!=11,10,0)</f>
        <v>#REF!</v>
      </c>
      <c r="X18" s="24" t="e">
        <f>IF(#REF!=12,9,0)</f>
        <v>#REF!</v>
      </c>
      <c r="Y18" s="24" t="e">
        <f>IF(#REF!=13,8,0)</f>
        <v>#REF!</v>
      </c>
      <c r="Z18" s="24" t="e">
        <f>IF(#REF!=14,7,0)</f>
        <v>#REF!</v>
      </c>
      <c r="AA18" s="24" t="e">
        <f>IF(#REF!=15,6,0)</f>
        <v>#REF!</v>
      </c>
      <c r="AB18" s="24" t="e">
        <f>IF(#REF!=16,5,0)</f>
        <v>#REF!</v>
      </c>
      <c r="AC18" s="24" t="e">
        <f>IF(#REF!=17,4,0)</f>
        <v>#REF!</v>
      </c>
      <c r="AD18" s="24" t="e">
        <f>IF(#REF!=18,3,0)</f>
        <v>#REF!</v>
      </c>
      <c r="AE18" s="24" t="e">
        <f>IF(#REF!=19,2,0)</f>
        <v>#REF!</v>
      </c>
      <c r="AF18" s="24" t="e">
        <f>IF(#REF!=20,1,0)</f>
        <v>#REF!</v>
      </c>
      <c r="AG18" s="24" t="e">
        <f>IF(#REF!&gt;20,0,0)</f>
        <v>#REF!</v>
      </c>
      <c r="AH18" s="24" t="e">
        <f>IF(#REF!="сх",0,0)</f>
        <v>#REF!</v>
      </c>
      <c r="AI18" s="24" t="e">
        <f t="shared" si="0"/>
        <v>#REF!</v>
      </c>
      <c r="AJ18" s="24" t="e">
        <f>IF(#REF!=1,25,0)</f>
        <v>#REF!</v>
      </c>
      <c r="AK18" s="24" t="e">
        <f>IF(#REF!=2,22,0)</f>
        <v>#REF!</v>
      </c>
      <c r="AL18" s="24" t="e">
        <f>IF(#REF!=3,20,0)</f>
        <v>#REF!</v>
      </c>
      <c r="AM18" s="24" t="e">
        <f>IF(#REF!=4,18,0)</f>
        <v>#REF!</v>
      </c>
      <c r="AN18" s="24" t="e">
        <f>IF(#REF!=5,16,0)</f>
        <v>#REF!</v>
      </c>
      <c r="AO18" s="24" t="e">
        <f>IF(#REF!=6,15,0)</f>
        <v>#REF!</v>
      </c>
      <c r="AP18" s="24" t="e">
        <f>IF(#REF!=7,14,0)</f>
        <v>#REF!</v>
      </c>
      <c r="AQ18" s="24" t="e">
        <f>IF(#REF!=8,13,0)</f>
        <v>#REF!</v>
      </c>
      <c r="AR18" s="24" t="e">
        <f>IF(#REF!=9,12,0)</f>
        <v>#REF!</v>
      </c>
      <c r="AS18" s="24" t="e">
        <f>IF(#REF!=10,11,0)</f>
        <v>#REF!</v>
      </c>
      <c r="AT18" s="24" t="e">
        <f>IF(#REF!=11,10,0)</f>
        <v>#REF!</v>
      </c>
      <c r="AU18" s="24" t="e">
        <f>IF(#REF!=12,9,0)</f>
        <v>#REF!</v>
      </c>
      <c r="AV18" s="24" t="e">
        <f>IF(#REF!=13,8,0)</f>
        <v>#REF!</v>
      </c>
      <c r="AW18" s="24" t="e">
        <f>IF(#REF!=14,7,0)</f>
        <v>#REF!</v>
      </c>
      <c r="AX18" s="24" t="e">
        <f>IF(#REF!=15,6,0)</f>
        <v>#REF!</v>
      </c>
      <c r="AY18" s="24" t="e">
        <f>IF(#REF!=16,5,0)</f>
        <v>#REF!</v>
      </c>
      <c r="AZ18" s="24" t="e">
        <f>IF(#REF!=17,4,0)</f>
        <v>#REF!</v>
      </c>
      <c r="BA18" s="24" t="e">
        <f>IF(#REF!=18,3,0)</f>
        <v>#REF!</v>
      </c>
      <c r="BB18" s="24" t="e">
        <f>IF(#REF!=19,2,0)</f>
        <v>#REF!</v>
      </c>
      <c r="BC18" s="24" t="e">
        <f>IF(#REF!=20,1,0)</f>
        <v>#REF!</v>
      </c>
      <c r="BD18" s="24" t="e">
        <f>IF(#REF!&gt;20,0,0)</f>
        <v>#REF!</v>
      </c>
      <c r="BE18" s="24" t="e">
        <f>IF(#REF!="сх",0,0)</f>
        <v>#REF!</v>
      </c>
      <c r="BF18" s="24" t="e">
        <f t="shared" si="1"/>
        <v>#REF!</v>
      </c>
      <c r="BG18" s="24" t="e">
        <f>IF(#REF!=1,45,0)</f>
        <v>#REF!</v>
      </c>
      <c r="BH18" s="24" t="e">
        <f>IF(#REF!=2,42,0)</f>
        <v>#REF!</v>
      </c>
      <c r="BI18" s="24" t="e">
        <f>IF(#REF!=3,40,0)</f>
        <v>#REF!</v>
      </c>
      <c r="BJ18" s="24" t="e">
        <f>IF(#REF!=4,38,0)</f>
        <v>#REF!</v>
      </c>
      <c r="BK18" s="24" t="e">
        <f>IF(#REF!=5,36,0)</f>
        <v>#REF!</v>
      </c>
      <c r="BL18" s="24" t="e">
        <f>IF(#REF!=6,35,0)</f>
        <v>#REF!</v>
      </c>
      <c r="BM18" s="24" t="e">
        <f>IF(#REF!=7,34,0)</f>
        <v>#REF!</v>
      </c>
      <c r="BN18" s="24" t="e">
        <f>IF(#REF!=8,33,0)</f>
        <v>#REF!</v>
      </c>
      <c r="BO18" s="24" t="e">
        <f>IF(#REF!=9,32,0)</f>
        <v>#REF!</v>
      </c>
      <c r="BP18" s="24" t="e">
        <f>IF(#REF!=10,31,0)</f>
        <v>#REF!</v>
      </c>
      <c r="BQ18" s="24" t="e">
        <f>IF(#REF!=11,30,0)</f>
        <v>#REF!</v>
      </c>
      <c r="BR18" s="24" t="e">
        <f>IF(#REF!=12,29,0)</f>
        <v>#REF!</v>
      </c>
      <c r="BS18" s="24" t="e">
        <f>IF(#REF!=13,28,0)</f>
        <v>#REF!</v>
      </c>
      <c r="BT18" s="24" t="e">
        <f>IF(#REF!=14,27,0)</f>
        <v>#REF!</v>
      </c>
      <c r="BU18" s="24" t="e">
        <f>IF(#REF!=15,26,0)</f>
        <v>#REF!</v>
      </c>
      <c r="BV18" s="24" t="e">
        <f>IF(#REF!=16,25,0)</f>
        <v>#REF!</v>
      </c>
      <c r="BW18" s="24" t="e">
        <f>IF(#REF!=17,24,0)</f>
        <v>#REF!</v>
      </c>
      <c r="BX18" s="24" t="e">
        <f>IF(#REF!=18,23,0)</f>
        <v>#REF!</v>
      </c>
      <c r="BY18" s="24" t="e">
        <f>IF(#REF!=19,22,0)</f>
        <v>#REF!</v>
      </c>
      <c r="BZ18" s="24" t="e">
        <f>IF(#REF!=20,21,0)</f>
        <v>#REF!</v>
      </c>
      <c r="CA18" s="24" t="e">
        <f>IF(#REF!=21,20,0)</f>
        <v>#REF!</v>
      </c>
      <c r="CB18" s="24" t="e">
        <f>IF(#REF!=22,19,0)</f>
        <v>#REF!</v>
      </c>
      <c r="CC18" s="24" t="e">
        <f>IF(#REF!=23,18,0)</f>
        <v>#REF!</v>
      </c>
      <c r="CD18" s="24" t="e">
        <f>IF(#REF!=24,17,0)</f>
        <v>#REF!</v>
      </c>
      <c r="CE18" s="24" t="e">
        <f>IF(#REF!=25,16,0)</f>
        <v>#REF!</v>
      </c>
      <c r="CF18" s="24" t="e">
        <f>IF(#REF!=26,15,0)</f>
        <v>#REF!</v>
      </c>
      <c r="CG18" s="24" t="e">
        <f>IF(#REF!=27,14,0)</f>
        <v>#REF!</v>
      </c>
      <c r="CH18" s="24" t="e">
        <f>IF(#REF!=28,13,0)</f>
        <v>#REF!</v>
      </c>
      <c r="CI18" s="24" t="e">
        <f>IF(#REF!=29,12,0)</f>
        <v>#REF!</v>
      </c>
      <c r="CJ18" s="24" t="e">
        <f>IF(#REF!=30,11,0)</f>
        <v>#REF!</v>
      </c>
      <c r="CK18" s="24" t="e">
        <f>IF(#REF!=31,10,0)</f>
        <v>#REF!</v>
      </c>
      <c r="CL18" s="24" t="e">
        <f>IF(#REF!=32,9,0)</f>
        <v>#REF!</v>
      </c>
      <c r="CM18" s="24" t="e">
        <f>IF(#REF!=33,8,0)</f>
        <v>#REF!</v>
      </c>
      <c r="CN18" s="24" t="e">
        <f>IF(#REF!=34,7,0)</f>
        <v>#REF!</v>
      </c>
      <c r="CO18" s="24" t="e">
        <f>IF(#REF!=35,6,0)</f>
        <v>#REF!</v>
      </c>
      <c r="CP18" s="24" t="e">
        <f>IF(#REF!=36,5,0)</f>
        <v>#REF!</v>
      </c>
      <c r="CQ18" s="24" t="e">
        <f>IF(#REF!=37,4,0)</f>
        <v>#REF!</v>
      </c>
      <c r="CR18" s="24" t="e">
        <f>IF(#REF!=38,3,0)</f>
        <v>#REF!</v>
      </c>
      <c r="CS18" s="24" t="e">
        <f>IF(#REF!=39,2,0)</f>
        <v>#REF!</v>
      </c>
      <c r="CT18" s="24" t="e">
        <f>IF(#REF!=40,1,0)</f>
        <v>#REF!</v>
      </c>
      <c r="CU18" s="24" t="e">
        <f>IF(#REF!&gt;20,0,0)</f>
        <v>#REF!</v>
      </c>
      <c r="CV18" s="24" t="e">
        <f>IF(#REF!="сх",0,0)</f>
        <v>#REF!</v>
      </c>
      <c r="CW18" s="24" t="e">
        <f t="shared" si="2"/>
        <v>#REF!</v>
      </c>
      <c r="CX18" s="24" t="e">
        <f>IF(#REF!=1,45,0)</f>
        <v>#REF!</v>
      </c>
      <c r="CY18" s="24" t="e">
        <f>IF(#REF!=2,42,0)</f>
        <v>#REF!</v>
      </c>
      <c r="CZ18" s="24" t="e">
        <f>IF(#REF!=3,40,0)</f>
        <v>#REF!</v>
      </c>
      <c r="DA18" s="24" t="e">
        <f>IF(#REF!=4,38,0)</f>
        <v>#REF!</v>
      </c>
      <c r="DB18" s="24" t="e">
        <f>IF(#REF!=5,36,0)</f>
        <v>#REF!</v>
      </c>
      <c r="DC18" s="24" t="e">
        <f>IF(#REF!=6,35,0)</f>
        <v>#REF!</v>
      </c>
      <c r="DD18" s="24" t="e">
        <f>IF(#REF!=7,34,0)</f>
        <v>#REF!</v>
      </c>
      <c r="DE18" s="24" t="e">
        <f>IF(#REF!=8,33,0)</f>
        <v>#REF!</v>
      </c>
      <c r="DF18" s="24" t="e">
        <f>IF(#REF!=9,32,0)</f>
        <v>#REF!</v>
      </c>
      <c r="DG18" s="24" t="e">
        <f>IF(#REF!=10,31,0)</f>
        <v>#REF!</v>
      </c>
      <c r="DH18" s="24" t="e">
        <f>IF(#REF!=11,30,0)</f>
        <v>#REF!</v>
      </c>
      <c r="DI18" s="24" t="e">
        <f>IF(#REF!=12,29,0)</f>
        <v>#REF!</v>
      </c>
      <c r="DJ18" s="24" t="e">
        <f>IF(#REF!=13,28,0)</f>
        <v>#REF!</v>
      </c>
      <c r="DK18" s="24" t="e">
        <f>IF(#REF!=14,27,0)</f>
        <v>#REF!</v>
      </c>
      <c r="DL18" s="24" t="e">
        <f>IF(#REF!=15,26,0)</f>
        <v>#REF!</v>
      </c>
      <c r="DM18" s="24" t="e">
        <f>IF(#REF!=16,25,0)</f>
        <v>#REF!</v>
      </c>
      <c r="DN18" s="24" t="e">
        <f>IF(#REF!=17,24,0)</f>
        <v>#REF!</v>
      </c>
      <c r="DO18" s="24" t="e">
        <f>IF(#REF!=18,23,0)</f>
        <v>#REF!</v>
      </c>
      <c r="DP18" s="24" t="e">
        <f>IF(#REF!=19,22,0)</f>
        <v>#REF!</v>
      </c>
      <c r="DQ18" s="24" t="e">
        <f>IF(#REF!=20,21,0)</f>
        <v>#REF!</v>
      </c>
      <c r="DR18" s="24" t="e">
        <f>IF(#REF!=21,20,0)</f>
        <v>#REF!</v>
      </c>
      <c r="DS18" s="24" t="e">
        <f>IF(#REF!=22,19,0)</f>
        <v>#REF!</v>
      </c>
      <c r="DT18" s="24" t="e">
        <f>IF(#REF!=23,18,0)</f>
        <v>#REF!</v>
      </c>
      <c r="DU18" s="24" t="e">
        <f>IF(#REF!=24,17,0)</f>
        <v>#REF!</v>
      </c>
      <c r="DV18" s="24" t="e">
        <f>IF(#REF!=25,16,0)</f>
        <v>#REF!</v>
      </c>
      <c r="DW18" s="24" t="e">
        <f>IF(#REF!=26,15,0)</f>
        <v>#REF!</v>
      </c>
      <c r="DX18" s="24" t="e">
        <f>IF(#REF!=27,14,0)</f>
        <v>#REF!</v>
      </c>
      <c r="DY18" s="24" t="e">
        <f>IF(#REF!=28,13,0)</f>
        <v>#REF!</v>
      </c>
      <c r="DZ18" s="24" t="e">
        <f>IF(#REF!=29,12,0)</f>
        <v>#REF!</v>
      </c>
      <c r="EA18" s="24" t="e">
        <f>IF(#REF!=30,11,0)</f>
        <v>#REF!</v>
      </c>
      <c r="EB18" s="24" t="e">
        <f>IF(#REF!=31,10,0)</f>
        <v>#REF!</v>
      </c>
      <c r="EC18" s="24" t="e">
        <f>IF(#REF!=32,9,0)</f>
        <v>#REF!</v>
      </c>
      <c r="ED18" s="24" t="e">
        <f>IF(#REF!=33,8,0)</f>
        <v>#REF!</v>
      </c>
      <c r="EE18" s="24" t="e">
        <f>IF(#REF!=34,7,0)</f>
        <v>#REF!</v>
      </c>
      <c r="EF18" s="24" t="e">
        <f>IF(#REF!=35,6,0)</f>
        <v>#REF!</v>
      </c>
      <c r="EG18" s="24" t="e">
        <f>IF(#REF!=36,5,0)</f>
        <v>#REF!</v>
      </c>
      <c r="EH18" s="24" t="e">
        <f>IF(#REF!=37,4,0)</f>
        <v>#REF!</v>
      </c>
      <c r="EI18" s="24" t="e">
        <f>IF(#REF!=38,3,0)</f>
        <v>#REF!</v>
      </c>
      <c r="EJ18" s="24" t="e">
        <f>IF(#REF!=39,2,0)</f>
        <v>#REF!</v>
      </c>
      <c r="EK18" s="24" t="e">
        <f>IF(#REF!=40,1,0)</f>
        <v>#REF!</v>
      </c>
      <c r="EL18" s="24" t="e">
        <f>IF(#REF!&gt;20,0,0)</f>
        <v>#REF!</v>
      </c>
      <c r="EM18" s="24" t="e">
        <f>IF(#REF!="сх",0,0)</f>
        <v>#REF!</v>
      </c>
      <c r="EN18" s="24" t="e">
        <f t="shared" si="3"/>
        <v>#REF!</v>
      </c>
      <c r="EO18" s="24"/>
      <c r="EP18" s="24" t="e">
        <f>IF(#REF!="сх","ноль",IF(#REF!&gt;0,#REF!,"Ноль"))</f>
        <v>#REF!</v>
      </c>
      <c r="EQ18" s="24" t="e">
        <f>IF(#REF!="сх","ноль",IF(#REF!&gt;0,#REF!,"Ноль"))</f>
        <v>#REF!</v>
      </c>
      <c r="ER18" s="24"/>
      <c r="ES18" s="24" t="e">
        <f t="shared" si="4"/>
        <v>#REF!</v>
      </c>
      <c r="ET18" s="24" t="e">
        <f>IF(I18=#REF!,IF(#REF!&lt;#REF!,#REF!,EX18),#REF!)</f>
        <v>#REF!</v>
      </c>
      <c r="EU18" s="24" t="e">
        <f>IF(I18=#REF!,IF(#REF!&lt;#REF!,0,1))</f>
        <v>#REF!</v>
      </c>
      <c r="EV18" s="24" t="e">
        <f>IF(AND(ES18&gt;=21,ES18&lt;&gt;0),ES18,IF(I18&lt;#REF!,"СТОП",ET18+EU18))</f>
        <v>#REF!</v>
      </c>
      <c r="EW18" s="24"/>
      <c r="EX18" s="24">
        <v>15</v>
      </c>
      <c r="EY18" s="24">
        <v>16</v>
      </c>
      <c r="EZ18" s="24"/>
      <c r="FA18" s="26" t="e">
        <f>IF(#REF!=1,25,0)</f>
        <v>#REF!</v>
      </c>
      <c r="FB18" s="26" t="e">
        <f>IF(#REF!=2,22,0)</f>
        <v>#REF!</v>
      </c>
      <c r="FC18" s="26" t="e">
        <f>IF(#REF!=3,20,0)</f>
        <v>#REF!</v>
      </c>
      <c r="FD18" s="26" t="e">
        <f>IF(#REF!=4,18,0)</f>
        <v>#REF!</v>
      </c>
      <c r="FE18" s="26" t="e">
        <f>IF(#REF!=5,16,0)</f>
        <v>#REF!</v>
      </c>
      <c r="FF18" s="26" t="e">
        <f>IF(#REF!=6,15,0)</f>
        <v>#REF!</v>
      </c>
      <c r="FG18" s="26" t="e">
        <f>IF(#REF!=7,14,0)</f>
        <v>#REF!</v>
      </c>
      <c r="FH18" s="26" t="e">
        <f>IF(#REF!=8,13,0)</f>
        <v>#REF!</v>
      </c>
      <c r="FI18" s="26" t="e">
        <f>IF(#REF!=9,12,0)</f>
        <v>#REF!</v>
      </c>
      <c r="FJ18" s="26" t="e">
        <f>IF(#REF!=10,11,0)</f>
        <v>#REF!</v>
      </c>
      <c r="FK18" s="26" t="e">
        <f>IF(#REF!=11,10,0)</f>
        <v>#REF!</v>
      </c>
      <c r="FL18" s="26" t="e">
        <f>IF(#REF!=12,9,0)</f>
        <v>#REF!</v>
      </c>
      <c r="FM18" s="26" t="e">
        <f>IF(#REF!=13,8,0)</f>
        <v>#REF!</v>
      </c>
      <c r="FN18" s="26" t="e">
        <f>IF(#REF!=14,7,0)</f>
        <v>#REF!</v>
      </c>
      <c r="FO18" s="26" t="e">
        <f>IF(#REF!=15,6,0)</f>
        <v>#REF!</v>
      </c>
      <c r="FP18" s="26" t="e">
        <f>IF(#REF!=16,5,0)</f>
        <v>#REF!</v>
      </c>
      <c r="FQ18" s="26" t="e">
        <f>IF(#REF!=17,4,0)</f>
        <v>#REF!</v>
      </c>
      <c r="FR18" s="26" t="e">
        <f>IF(#REF!=18,3,0)</f>
        <v>#REF!</v>
      </c>
      <c r="FS18" s="26" t="e">
        <f>IF(#REF!=19,2,0)</f>
        <v>#REF!</v>
      </c>
      <c r="FT18" s="26" t="e">
        <f>IF(#REF!=20,1,0)</f>
        <v>#REF!</v>
      </c>
      <c r="FU18" s="26" t="e">
        <f>IF(#REF!&gt;20,0,0)</f>
        <v>#REF!</v>
      </c>
      <c r="FV18" s="26" t="e">
        <f>IF(#REF!="сх",0,0)</f>
        <v>#REF!</v>
      </c>
      <c r="FW18" s="26" t="e">
        <f t="shared" si="5"/>
        <v>#REF!</v>
      </c>
      <c r="FX18" s="26" t="e">
        <f>IF(#REF!=1,25,0)</f>
        <v>#REF!</v>
      </c>
      <c r="FY18" s="26" t="e">
        <f>IF(#REF!=2,22,0)</f>
        <v>#REF!</v>
      </c>
      <c r="FZ18" s="26" t="e">
        <f>IF(#REF!=3,20,0)</f>
        <v>#REF!</v>
      </c>
      <c r="GA18" s="26" t="e">
        <f>IF(#REF!=4,18,0)</f>
        <v>#REF!</v>
      </c>
      <c r="GB18" s="26" t="e">
        <f>IF(#REF!=5,16,0)</f>
        <v>#REF!</v>
      </c>
      <c r="GC18" s="26" t="e">
        <f>IF(#REF!=6,15,0)</f>
        <v>#REF!</v>
      </c>
      <c r="GD18" s="26" t="e">
        <f>IF(#REF!=7,14,0)</f>
        <v>#REF!</v>
      </c>
      <c r="GE18" s="26" t="e">
        <f>IF(#REF!=8,13,0)</f>
        <v>#REF!</v>
      </c>
      <c r="GF18" s="26" t="e">
        <f>IF(#REF!=9,12,0)</f>
        <v>#REF!</v>
      </c>
      <c r="GG18" s="26" t="e">
        <f>IF(#REF!=10,11,0)</f>
        <v>#REF!</v>
      </c>
      <c r="GH18" s="26" t="e">
        <f>IF(#REF!=11,10,0)</f>
        <v>#REF!</v>
      </c>
      <c r="GI18" s="26" t="e">
        <f>IF(#REF!=12,9,0)</f>
        <v>#REF!</v>
      </c>
      <c r="GJ18" s="26" t="e">
        <f>IF(#REF!=13,8,0)</f>
        <v>#REF!</v>
      </c>
      <c r="GK18" s="26" t="e">
        <f>IF(#REF!=14,7,0)</f>
        <v>#REF!</v>
      </c>
      <c r="GL18" s="26" t="e">
        <f>IF(#REF!=15,6,0)</f>
        <v>#REF!</v>
      </c>
      <c r="GM18" s="26" t="e">
        <f>IF(#REF!=16,5,0)</f>
        <v>#REF!</v>
      </c>
      <c r="GN18" s="26" t="e">
        <f>IF(#REF!=17,4,0)</f>
        <v>#REF!</v>
      </c>
      <c r="GO18" s="26" t="e">
        <f>IF(#REF!=18,3,0)</f>
        <v>#REF!</v>
      </c>
      <c r="GP18" s="26" t="e">
        <f>IF(#REF!=19,2,0)</f>
        <v>#REF!</v>
      </c>
      <c r="GQ18" s="26" t="e">
        <f>IF(#REF!=20,1,0)</f>
        <v>#REF!</v>
      </c>
      <c r="GR18" s="26" t="e">
        <f>IF(#REF!&gt;20,0,0)</f>
        <v>#REF!</v>
      </c>
      <c r="GS18" s="26" t="e">
        <f>IF(#REF!="сх",0,0)</f>
        <v>#REF!</v>
      </c>
      <c r="GT18" s="26" t="e">
        <f t="shared" si="6"/>
        <v>#REF!</v>
      </c>
      <c r="GU18" s="26" t="e">
        <f>IF(#REF!=1,100,0)</f>
        <v>#REF!</v>
      </c>
      <c r="GV18" s="26" t="e">
        <f>IF(#REF!=2,98,0)</f>
        <v>#REF!</v>
      </c>
      <c r="GW18" s="26" t="e">
        <f>IF(#REF!=3,95,0)</f>
        <v>#REF!</v>
      </c>
      <c r="GX18" s="26" t="e">
        <f>IF(#REF!=4,93,0)</f>
        <v>#REF!</v>
      </c>
      <c r="GY18" s="26" t="e">
        <f>IF(#REF!=5,90,0)</f>
        <v>#REF!</v>
      </c>
      <c r="GZ18" s="26" t="e">
        <f>IF(#REF!=6,88,0)</f>
        <v>#REF!</v>
      </c>
      <c r="HA18" s="26" t="e">
        <f>IF(#REF!=7,85,0)</f>
        <v>#REF!</v>
      </c>
      <c r="HB18" s="26" t="e">
        <f>IF(#REF!=8,83,0)</f>
        <v>#REF!</v>
      </c>
      <c r="HC18" s="26" t="e">
        <f>IF(#REF!=9,80,0)</f>
        <v>#REF!</v>
      </c>
      <c r="HD18" s="26" t="e">
        <f>IF(#REF!=10,78,0)</f>
        <v>#REF!</v>
      </c>
      <c r="HE18" s="26" t="e">
        <f>IF(#REF!=11,75,0)</f>
        <v>#REF!</v>
      </c>
      <c r="HF18" s="26" t="e">
        <f>IF(#REF!=12,73,0)</f>
        <v>#REF!</v>
      </c>
      <c r="HG18" s="26" t="e">
        <f>IF(#REF!=13,70,0)</f>
        <v>#REF!</v>
      </c>
      <c r="HH18" s="26" t="e">
        <f>IF(#REF!=14,68,0)</f>
        <v>#REF!</v>
      </c>
      <c r="HI18" s="26" t="e">
        <f>IF(#REF!=15,65,0)</f>
        <v>#REF!</v>
      </c>
      <c r="HJ18" s="26" t="e">
        <f>IF(#REF!=16,63,0)</f>
        <v>#REF!</v>
      </c>
      <c r="HK18" s="26" t="e">
        <f>IF(#REF!=17,60,0)</f>
        <v>#REF!</v>
      </c>
      <c r="HL18" s="26" t="e">
        <f>IF(#REF!=18,58,0)</f>
        <v>#REF!</v>
      </c>
      <c r="HM18" s="26" t="e">
        <f>IF(#REF!=19,55,0)</f>
        <v>#REF!</v>
      </c>
      <c r="HN18" s="26" t="e">
        <f>IF(#REF!=20,53,0)</f>
        <v>#REF!</v>
      </c>
      <c r="HO18" s="26" t="e">
        <f>IF(#REF!&gt;20,0,0)</f>
        <v>#REF!</v>
      </c>
      <c r="HP18" s="26" t="e">
        <f>IF(#REF!="сх",0,0)</f>
        <v>#REF!</v>
      </c>
      <c r="HQ18" s="26" t="e">
        <f t="shared" si="7"/>
        <v>#REF!</v>
      </c>
      <c r="HR18" s="26" t="e">
        <f>IF(#REF!=1,100,0)</f>
        <v>#REF!</v>
      </c>
      <c r="HS18" s="26" t="e">
        <f>IF(#REF!=2,98,0)</f>
        <v>#REF!</v>
      </c>
      <c r="HT18" s="26" t="e">
        <f>IF(#REF!=3,95,0)</f>
        <v>#REF!</v>
      </c>
      <c r="HU18" s="26" t="e">
        <f>IF(#REF!=4,93,0)</f>
        <v>#REF!</v>
      </c>
      <c r="HV18" s="26" t="e">
        <f>IF(#REF!=5,90,0)</f>
        <v>#REF!</v>
      </c>
      <c r="HW18" s="26" t="e">
        <f>IF(#REF!=6,88,0)</f>
        <v>#REF!</v>
      </c>
      <c r="HX18" s="26" t="e">
        <f>IF(#REF!=7,85,0)</f>
        <v>#REF!</v>
      </c>
      <c r="HY18" s="26" t="e">
        <f>IF(#REF!=8,83,0)</f>
        <v>#REF!</v>
      </c>
      <c r="HZ18" s="26" t="e">
        <f>IF(#REF!=9,80,0)</f>
        <v>#REF!</v>
      </c>
      <c r="IA18" s="26" t="e">
        <f>IF(#REF!=10,78,0)</f>
        <v>#REF!</v>
      </c>
      <c r="IB18" s="26" t="e">
        <f>IF(#REF!=11,75,0)</f>
        <v>#REF!</v>
      </c>
      <c r="IC18" s="26" t="e">
        <f>IF(#REF!=12,73,0)</f>
        <v>#REF!</v>
      </c>
      <c r="ID18" s="26" t="e">
        <f>IF(#REF!=13,70,0)</f>
        <v>#REF!</v>
      </c>
      <c r="IE18" s="26" t="e">
        <f>IF(#REF!=14,68,0)</f>
        <v>#REF!</v>
      </c>
      <c r="IF18" s="26" t="e">
        <f>IF(#REF!=15,65,0)</f>
        <v>#REF!</v>
      </c>
      <c r="IG18" s="26" t="e">
        <f>IF(#REF!=16,63,0)</f>
        <v>#REF!</v>
      </c>
      <c r="IH18" s="26" t="e">
        <f>IF(#REF!=17,60,0)</f>
        <v>#REF!</v>
      </c>
      <c r="II18" s="26" t="e">
        <f>IF(#REF!=18,58,0)</f>
        <v>#REF!</v>
      </c>
      <c r="IJ18" s="26" t="e">
        <f>IF(#REF!=19,55,0)</f>
        <v>#REF!</v>
      </c>
      <c r="IK18" s="26" t="e">
        <f>IF(#REF!=20,53,0)</f>
        <v>#REF!</v>
      </c>
      <c r="IL18" s="26" t="e">
        <f>IF(#REF!&gt;20,0,0)</f>
        <v>#REF!</v>
      </c>
      <c r="IM18" s="26" t="e">
        <f>IF(#REF!="сх",0,0)</f>
        <v>#REF!</v>
      </c>
      <c r="IN18" s="26" t="e">
        <f t="shared" si="8"/>
        <v>#REF!</v>
      </c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</row>
    <row r="19" spans="1:289" ht="27.75" x14ac:dyDescent="0.4">
      <c r="A19" s="36"/>
      <c r="B19" s="36"/>
      <c r="C19" s="36"/>
      <c r="D19" s="36"/>
      <c r="E19" s="36"/>
      <c r="F19" s="36"/>
      <c r="G19" s="36"/>
      <c r="H19" s="36"/>
      <c r="I19" s="36"/>
      <c r="J19" s="10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9"/>
      <c r="DV19" s="9"/>
      <c r="DW19" s="9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1"/>
      <c r="EP19" s="11"/>
      <c r="EQ19" s="11"/>
      <c r="ER19" s="11"/>
      <c r="ES19" s="11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1:289" ht="35.25" x14ac:dyDescent="0.5">
      <c r="A20" s="142" t="s">
        <v>28</v>
      </c>
      <c r="B20" s="142"/>
      <c r="C20" s="142"/>
      <c r="D20" s="142"/>
      <c r="E20" s="142"/>
      <c r="F20" s="142"/>
      <c r="G20" s="142"/>
      <c r="H20" s="142"/>
      <c r="I20" s="142"/>
      <c r="J20" s="54"/>
      <c r="K20" s="54"/>
      <c r="L20" s="54"/>
      <c r="M20" s="38"/>
      <c r="N20" s="54"/>
      <c r="O20" s="38"/>
      <c r="P20" s="39"/>
      <c r="Q20" s="29"/>
      <c r="R20" s="29"/>
      <c r="S20" s="29"/>
      <c r="T20" s="27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9"/>
      <c r="EF20" s="9"/>
      <c r="EG20" s="9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1"/>
      <c r="EZ20" s="11"/>
      <c r="FA20" s="11"/>
      <c r="FB20" s="11"/>
      <c r="FC20" s="11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5"/>
      <c r="JH20" s="5"/>
      <c r="JI20" s="5"/>
    </row>
    <row r="21" spans="1:289" ht="35.25" x14ac:dyDescent="0.5">
      <c r="A21" s="54" t="s">
        <v>77</v>
      </c>
      <c r="B21" s="54"/>
      <c r="C21" s="54"/>
      <c r="D21" s="54"/>
      <c r="E21" s="54"/>
      <c r="F21" s="54"/>
      <c r="G21" s="54"/>
      <c r="H21" s="54"/>
      <c r="I21" s="54"/>
      <c r="J21" s="31"/>
      <c r="K21" s="31"/>
      <c r="L21" s="31"/>
      <c r="M21" s="31"/>
      <c r="N21" s="31"/>
      <c r="O21" s="31"/>
      <c r="P21" s="38"/>
      <c r="Q21" s="28"/>
      <c r="R21" s="28"/>
      <c r="S21" s="28"/>
      <c r="T21" s="27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9"/>
      <c r="EF21" s="9"/>
      <c r="EG21" s="9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1"/>
      <c r="EZ21" s="11"/>
      <c r="FA21" s="11"/>
      <c r="FB21" s="11"/>
      <c r="FC21" s="11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5"/>
      <c r="JH21" s="5"/>
      <c r="JI21" s="5"/>
    </row>
    <row r="22" spans="1:289" ht="35.25" x14ac:dyDescent="0.5">
      <c r="A22" s="104"/>
      <c r="B22" s="141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29"/>
      <c r="AL22" s="29"/>
      <c r="AM22" s="29"/>
      <c r="AN22" s="27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9"/>
      <c r="EZ22" s="9"/>
      <c r="FA22" s="9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1"/>
      <c r="FT22" s="11"/>
      <c r="FU22" s="11"/>
      <c r="FV22" s="11"/>
      <c r="FW22" s="11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5"/>
      <c r="KB22" s="5"/>
      <c r="KC22" s="5"/>
    </row>
    <row r="23" spans="1:289" ht="35.25" x14ac:dyDescent="0.5">
      <c r="A23" s="142" t="s">
        <v>25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9"/>
      <c r="AL23" s="29"/>
      <c r="AM23" s="29"/>
      <c r="AN23" s="27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9"/>
      <c r="EZ23" s="9"/>
      <c r="FA23" s="9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1"/>
      <c r="FT23" s="11"/>
      <c r="FU23" s="11"/>
      <c r="FV23" s="11"/>
      <c r="FW23" s="11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5"/>
      <c r="KB23" s="5"/>
      <c r="KC23" s="5"/>
    </row>
    <row r="24" spans="1:289" ht="35.25" x14ac:dyDescent="0.5">
      <c r="A24" s="54" t="s">
        <v>177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28"/>
      <c r="AL24" s="28"/>
      <c r="AM24" s="28"/>
      <c r="AN24" s="27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9"/>
      <c r="EZ24" s="9"/>
      <c r="FA24" s="9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1"/>
      <c r="FT24" s="11"/>
      <c r="FU24" s="11"/>
      <c r="FV24" s="11"/>
      <c r="FW24" s="11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5"/>
      <c r="KB24" s="5"/>
      <c r="KC24" s="5"/>
    </row>
    <row r="25" spans="1:289" ht="35.25" x14ac:dyDescent="0.5">
      <c r="A25" s="142"/>
      <c r="B25" s="142"/>
      <c r="C25" s="142"/>
      <c r="D25" s="142"/>
      <c r="E25" s="142"/>
      <c r="F25" s="142"/>
      <c r="G25" s="142"/>
      <c r="H25" s="142"/>
      <c r="I25" s="39"/>
      <c r="J25" s="29"/>
      <c r="K25" s="29"/>
      <c r="L25" s="29"/>
      <c r="M25" s="27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9"/>
      <c r="DY25" s="9"/>
      <c r="DZ25" s="9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1"/>
      <c r="ES25" s="11"/>
      <c r="ET25" s="11"/>
      <c r="EU25" s="11"/>
      <c r="EV25" s="11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5"/>
      <c r="JA25" s="5"/>
      <c r="JB25" s="5"/>
    </row>
    <row r="26" spans="1:289" ht="35.25" x14ac:dyDescent="0.5">
      <c r="A26" s="54"/>
      <c r="B26" s="54"/>
      <c r="C26" s="54"/>
      <c r="D26" s="54"/>
      <c r="E26" s="54"/>
      <c r="F26" s="54"/>
      <c r="G26" s="54"/>
      <c r="H26" s="54"/>
      <c r="I26" s="38"/>
      <c r="J26" s="28"/>
      <c r="K26" s="28"/>
      <c r="L26" s="28"/>
      <c r="M26" s="27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9"/>
      <c r="DY26" s="9"/>
      <c r="DZ26" s="9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1"/>
      <c r="ES26" s="11"/>
      <c r="ET26" s="11"/>
      <c r="EU26" s="11"/>
      <c r="EV26" s="11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5"/>
      <c r="JA26" s="5"/>
      <c r="JB26" s="5"/>
    </row>
    <row r="27" spans="1:289" ht="35.25" x14ac:dyDescent="0.5">
      <c r="A27" s="90"/>
      <c r="B27" s="141"/>
      <c r="C27" s="90"/>
      <c r="D27" s="90"/>
      <c r="E27" s="90"/>
      <c r="F27" s="90"/>
      <c r="G27" s="90"/>
      <c r="H27" s="90"/>
      <c r="I27" s="39"/>
      <c r="J27" s="29"/>
      <c r="K27" s="29"/>
      <c r="L27" s="29"/>
      <c r="M27" s="2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9"/>
      <c r="DY27" s="9"/>
      <c r="DZ27" s="9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1"/>
      <c r="ES27" s="11"/>
      <c r="ET27" s="11"/>
      <c r="EU27" s="11"/>
      <c r="EV27" s="11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5"/>
      <c r="JA27" s="5"/>
      <c r="JB27" s="5"/>
    </row>
    <row r="28" spans="1:289" ht="35.25" x14ac:dyDescent="0.5">
      <c r="A28" s="142"/>
      <c r="B28" s="142"/>
      <c r="C28" s="142"/>
      <c r="D28" s="142"/>
      <c r="E28" s="142"/>
      <c r="F28" s="142"/>
      <c r="G28" s="142"/>
      <c r="H28" s="142"/>
      <c r="I28" s="39"/>
      <c r="J28" s="29"/>
      <c r="K28" s="29"/>
      <c r="L28" s="29"/>
      <c r="M28" s="27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9"/>
      <c r="DY28" s="9"/>
      <c r="DZ28" s="9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1"/>
      <c r="ES28" s="11"/>
      <c r="ET28" s="11"/>
      <c r="EU28" s="11"/>
      <c r="EV28" s="11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5"/>
      <c r="JA28" s="5"/>
      <c r="JB28" s="5"/>
    </row>
    <row r="29" spans="1:289" ht="35.25" x14ac:dyDescent="0.5">
      <c r="A29" s="54"/>
      <c r="B29" s="54"/>
      <c r="C29" s="54"/>
      <c r="D29" s="54"/>
      <c r="E29" s="54"/>
      <c r="F29" s="54"/>
      <c r="G29" s="54"/>
      <c r="H29" s="54"/>
      <c r="I29" s="38"/>
      <c r="J29" s="28"/>
      <c r="K29" s="28"/>
      <c r="L29" s="28"/>
      <c r="M29" s="27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9"/>
      <c r="DY29" s="9"/>
      <c r="DZ29" s="9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1"/>
      <c r="ES29" s="11"/>
      <c r="ET29" s="11"/>
      <c r="EU29" s="11"/>
      <c r="EV29" s="11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5"/>
      <c r="JA29" s="5"/>
      <c r="JB29" s="5"/>
    </row>
    <row r="30" spans="1:289" x14ac:dyDescent="0.2">
      <c r="A30" s="31"/>
      <c r="B30" s="31"/>
      <c r="C30" s="31"/>
      <c r="D30" s="31"/>
      <c r="E30" s="31"/>
      <c r="F30" s="31"/>
      <c r="G30" s="31"/>
      <c r="H30" s="31"/>
      <c r="I30" s="31"/>
      <c r="J30" s="5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4"/>
      <c r="DV30" s="4"/>
      <c r="DW30" s="4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6"/>
      <c r="EP30" s="6"/>
      <c r="EQ30" s="6"/>
      <c r="ER30" s="6"/>
      <c r="ES30" s="6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</row>
    <row r="31" spans="1:289" x14ac:dyDescent="0.2">
      <c r="A31" s="31"/>
      <c r="B31" s="31"/>
      <c r="C31" s="31"/>
      <c r="D31" s="31"/>
      <c r="E31" s="31"/>
      <c r="F31" s="31"/>
      <c r="G31" s="31"/>
      <c r="H31" s="31"/>
      <c r="I31" s="31"/>
      <c r="J31" s="5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4"/>
      <c r="DV31" s="4"/>
      <c r="DW31" s="4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6"/>
      <c r="EP31" s="6"/>
      <c r="EQ31" s="6"/>
      <c r="ER31" s="6"/>
      <c r="ES31" s="6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</row>
    <row r="32" spans="1:289" x14ac:dyDescent="0.2">
      <c r="A32" s="7"/>
      <c r="B32" s="7"/>
      <c r="C32" s="7"/>
      <c r="D32" s="7"/>
      <c r="E32" s="7"/>
      <c r="F32" s="7"/>
      <c r="G32" s="7"/>
      <c r="H32" s="7"/>
      <c r="I32" s="7"/>
      <c r="J32" s="5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4"/>
      <c r="DV32" s="4"/>
      <c r="DW32" s="4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6"/>
      <c r="EP32" s="6"/>
      <c r="EQ32" s="6"/>
      <c r="ER32" s="6"/>
      <c r="ES32" s="6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</row>
    <row r="33" spans="1:259" x14ac:dyDescent="0.2">
      <c r="A33" s="7"/>
      <c r="B33" s="7"/>
      <c r="C33" s="7"/>
      <c r="D33" s="7"/>
      <c r="E33" s="7"/>
      <c r="F33" s="7"/>
      <c r="G33" s="7"/>
      <c r="H33" s="7"/>
      <c r="I33" s="7"/>
      <c r="J33" s="5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4"/>
      <c r="DV33" s="4"/>
      <c r="DW33" s="4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6"/>
      <c r="EP33" s="6"/>
      <c r="EQ33" s="6"/>
      <c r="ER33" s="6"/>
      <c r="ES33" s="6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</row>
    <row r="34" spans="1:259" x14ac:dyDescent="0.2">
      <c r="A34" s="7"/>
      <c r="B34" s="7"/>
      <c r="C34" s="7"/>
      <c r="D34" s="7"/>
      <c r="E34" s="7"/>
      <c r="F34" s="7"/>
      <c r="G34" s="7"/>
      <c r="H34" s="7"/>
      <c r="I34" s="7"/>
      <c r="J34" s="5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4"/>
      <c r="DV34" s="4"/>
      <c r="DW34" s="4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6"/>
      <c r="EP34" s="6"/>
      <c r="EQ34" s="6"/>
      <c r="ER34" s="6"/>
      <c r="ES34" s="6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</row>
    <row r="35" spans="1:259" x14ac:dyDescent="0.2">
      <c r="A35" s="7"/>
      <c r="B35" s="7"/>
      <c r="C35" s="7"/>
      <c r="D35" s="7"/>
      <c r="E35" s="7"/>
      <c r="F35" s="7"/>
      <c r="G35" s="7"/>
      <c r="H35" s="7"/>
      <c r="I35" s="7"/>
      <c r="J35" s="5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4"/>
      <c r="DV35" s="4"/>
      <c r="DW35" s="4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6"/>
      <c r="EP35" s="6"/>
      <c r="EQ35" s="6"/>
      <c r="ER35" s="6"/>
      <c r="ES35" s="6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</row>
    <row r="36" spans="1:259" x14ac:dyDescent="0.2">
      <c r="A36" s="7"/>
      <c r="B36" s="7"/>
      <c r="C36" s="7"/>
      <c r="D36" s="7"/>
      <c r="E36" s="7"/>
      <c r="F36" s="7"/>
      <c r="G36" s="7"/>
      <c r="H36" s="7"/>
      <c r="I36" s="7"/>
      <c r="J36" s="5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4"/>
      <c r="DV36" s="4"/>
      <c r="DW36" s="4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6"/>
      <c r="EP36" s="6"/>
      <c r="EQ36" s="6"/>
      <c r="ER36" s="6"/>
      <c r="ES36" s="6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</row>
  </sheetData>
  <sheetProtection formatCells="0" formatColumns="0" formatRows="0" insertColumns="0" insertRows="0" insertHyperlinks="0" deleteColumns="0" deleteRows="0" autoFilter="0" pivotTables="0"/>
  <sortState ref="A9:H18">
    <sortCondition ref="A9:A18"/>
  </sortState>
  <mergeCells count="19">
    <mergeCell ref="J1:J3"/>
    <mergeCell ref="A1:I1"/>
    <mergeCell ref="A2:I2"/>
    <mergeCell ref="A3:I3"/>
    <mergeCell ref="A4:I4"/>
    <mergeCell ref="A25:H25"/>
    <mergeCell ref="A28:H28"/>
    <mergeCell ref="G6:G8"/>
    <mergeCell ref="H6:H8"/>
    <mergeCell ref="I6:I8"/>
    <mergeCell ref="A20:I20"/>
    <mergeCell ref="A23:L23"/>
    <mergeCell ref="J6:J8"/>
    <mergeCell ref="A6:A8"/>
    <mergeCell ref="C6:C8"/>
    <mergeCell ref="D6:D8"/>
    <mergeCell ref="E6:E8"/>
    <mergeCell ref="F6:F8"/>
    <mergeCell ref="B6:B8"/>
  </mergeCells>
  <printOptions horizontalCentered="1"/>
  <pageMargins left="0.62992125984251968" right="0.23622047244094491" top="0.15748031496062992" bottom="0.35433070866141736" header="0.51181102362204722" footer="0.51181102362204722"/>
  <pageSetup paperSize="9" scale="33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ВЗРОСЛЫЕ</vt:lpstr>
      <vt:lpstr>ВЗРОСЛЫЕ ЯНАО</vt:lpstr>
      <vt:lpstr>ЮНИОРЫ</vt:lpstr>
      <vt:lpstr>ЮНИОРЫ ЯНАО</vt:lpstr>
      <vt:lpstr>СПОРТ</vt:lpstr>
      <vt:lpstr>СПОРТ ЯНАО</vt:lpstr>
      <vt:lpstr>ЛЮБИТЕЛИ</vt:lpstr>
      <vt:lpstr>ЛЮБИТЕЛИ ЯНАО</vt:lpstr>
      <vt:lpstr>МАЛЬЧИКИ 1</vt:lpstr>
      <vt:lpstr>МАЛЬЧИКИ 2</vt:lpstr>
      <vt:lpstr>МАЛЬЧИКИ 3</vt:lpstr>
      <vt:lpstr>ВЗРОСЛЫЕ!Область_печати</vt:lpstr>
      <vt:lpstr>'ВЗРОСЛЫЕ ЯНАО'!Область_печати</vt:lpstr>
      <vt:lpstr>ЛЮБИТЕЛИ!Область_печати</vt:lpstr>
      <vt:lpstr>'ЛЮБИТЕЛИ ЯНАО'!Область_печати</vt:lpstr>
      <vt:lpstr>'МАЛЬЧИКИ 1'!Область_печати</vt:lpstr>
      <vt:lpstr>'МАЛЬЧИКИ 2'!Область_печати</vt:lpstr>
      <vt:lpstr>'МАЛЬЧИКИ 3'!Область_печати</vt:lpstr>
      <vt:lpstr>СПОРТ!Область_печати</vt:lpstr>
      <vt:lpstr>'СПОРТ ЯНАО'!Область_печати</vt:lpstr>
      <vt:lpstr>ЮНИОРЫ!Область_печати</vt:lpstr>
      <vt:lpstr>'ЮНИОРЫ ЯНАО'!Область_печати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Лена</cp:lastModifiedBy>
  <cp:lastPrinted>2017-04-01T14:55:15Z</cp:lastPrinted>
  <dcterms:created xsi:type="dcterms:W3CDTF">1996-10-08T23:32:33Z</dcterms:created>
  <dcterms:modified xsi:type="dcterms:W3CDTF">2017-04-04T23:12:23Z</dcterms:modified>
</cp:coreProperties>
</file>